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ikrajendra/Documents/1. DOKUMEN BRE/4. DOKUMEN 2015-2020 KHUSUS INDEKS KERAWANAN PEMILU/0. IKP DATA SET UNTUK SDI/3. IKP PEMILU DAN PEMILIHAN SERENTAK 2024/"/>
    </mc:Choice>
  </mc:AlternateContent>
  <xr:revisionPtr revIDLastSave="0" documentId="13_ncr:1_{6EF364B5-D6B4-B446-B7A5-49B2B99D09B8}" xr6:coauthVersionLast="45" xr6:coauthVersionMax="45" xr10:uidLastSave="{00000000-0000-0000-0000-000000000000}"/>
  <bookViews>
    <workbookView xWindow="0" yWindow="500" windowWidth="28800" windowHeight="15980" xr2:uid="{00000000-000D-0000-FFFF-FFFF00000000}"/>
  </bookViews>
  <sheets>
    <sheet name="IKP Provinsi" sheetId="1" r:id="rId1"/>
    <sheet name="Dimensi Sospol" sheetId="2" r:id="rId2"/>
    <sheet name="Dimensi Penyelenggaraan Pemilu" sheetId="3" r:id="rId3"/>
    <sheet name="Dimensi Kontestasi" sheetId="4" r:id="rId4"/>
    <sheet name="Dimensi Partisipasi" sheetId="5" r:id="rId5"/>
  </sheets>
  <calcPr calcId="191029"/>
</workbook>
</file>

<file path=xl/calcChain.xml><?xml version="1.0" encoding="utf-8"?>
<calcChain xmlns="http://schemas.openxmlformats.org/spreadsheetml/2006/main">
  <c r="H17" i="1" l="1"/>
  <c r="H16" i="1"/>
  <c r="H15" i="1"/>
  <c r="H17" i="2"/>
  <c r="H16" i="2"/>
  <c r="H15" i="2"/>
  <c r="H17" i="3"/>
  <c r="H16" i="3"/>
  <c r="H15" i="3"/>
  <c r="H17" i="4"/>
  <c r="H16" i="4"/>
  <c r="H15" i="4"/>
  <c r="H16" i="5"/>
  <c r="H17" i="5"/>
  <c r="H15" i="5"/>
  <c r="H3" i="5" l="1"/>
  <c r="H2" i="5"/>
  <c r="J9" i="5" s="1"/>
  <c r="H10" i="5" s="1"/>
  <c r="H3" i="4"/>
  <c r="H2" i="4"/>
  <c r="J8" i="4" s="1"/>
  <c r="H9" i="4" s="1"/>
  <c r="H3" i="3"/>
  <c r="H2" i="3"/>
  <c r="J8" i="3" s="1"/>
  <c r="H9" i="3" s="1"/>
  <c r="H3" i="1"/>
  <c r="H2" i="1"/>
  <c r="J9" i="1" s="1"/>
  <c r="H10" i="1" s="1"/>
  <c r="H2" i="2"/>
  <c r="J8" i="2" s="1"/>
  <c r="H3" i="2"/>
  <c r="J8" i="5" l="1"/>
  <c r="H9" i="5" s="1"/>
  <c r="J9" i="4"/>
  <c r="H10" i="4" s="1"/>
  <c r="J9" i="3"/>
  <c r="H10" i="3" s="1"/>
  <c r="J8" i="1"/>
  <c r="H9" i="1" s="1"/>
  <c r="H9" i="2"/>
  <c r="J9" i="2"/>
  <c r="H10" i="2" s="1"/>
  <c r="C36" i="1"/>
</calcChain>
</file>

<file path=xl/sharedStrings.xml><?xml version="1.0" encoding="utf-8"?>
<sst xmlns="http://schemas.openxmlformats.org/spreadsheetml/2006/main" count="436" uniqueCount="54">
  <si>
    <t>PROVINSI</t>
  </si>
  <si>
    <t>BENGKULU</t>
  </si>
  <si>
    <t>SULAWESI SELATAN</t>
  </si>
  <si>
    <t>NUSA TENGGARA BARAT</t>
  </si>
  <si>
    <t>JAMBI</t>
  </si>
  <si>
    <t>KALIMANTAN BARAT</t>
  </si>
  <si>
    <t>JAWA TIMUR</t>
  </si>
  <si>
    <t>KALIMANTAN TENGAH</t>
  </si>
  <si>
    <t>KALIMANTAN UTARA</t>
  </si>
  <si>
    <t>KEPULAUAN BANGKA BELITUNG</t>
  </si>
  <si>
    <t>JAWA TENGAH</t>
  </si>
  <si>
    <t>SUMATERA SELATAN</t>
  </si>
  <si>
    <t>ACEH</t>
  </si>
  <si>
    <t>SULAWESI TENGGARA</t>
  </si>
  <si>
    <t>SUMATERA BARAT</t>
  </si>
  <si>
    <t>KEPULAUAN RIAU</t>
  </si>
  <si>
    <t>DAERAH ISTIMEWA YOGYAKARTA</t>
  </si>
  <si>
    <t>SULAWESI BARAT</t>
  </si>
  <si>
    <t>GORONTALO</t>
  </si>
  <si>
    <t>BALI</t>
  </si>
  <si>
    <t>SULAWESI TENGAH</t>
  </si>
  <si>
    <t>KALIMANTAN SELATAN</t>
  </si>
  <si>
    <t>PAPUA BARAT</t>
  </si>
  <si>
    <t>MALUKU</t>
  </si>
  <si>
    <t>SUMATERA UTARA</t>
  </si>
  <si>
    <t>NUSA TENGGARA TIMUR</t>
  </si>
  <si>
    <t>PAPUA</t>
  </si>
  <si>
    <t>RIAU</t>
  </si>
  <si>
    <t>LAMPUNG</t>
  </si>
  <si>
    <t>BANTEN</t>
  </si>
  <si>
    <t>KALIMANTAN TIMUR</t>
  </si>
  <si>
    <t>JAWA BARAT</t>
  </si>
  <si>
    <t>MALUKU UTARA</t>
  </si>
  <si>
    <t>SULAWESI UTARA</t>
  </si>
  <si>
    <t>DKI JAKARTA</t>
  </si>
  <si>
    <t>Rendah</t>
  </si>
  <si>
    <t>Sedang</t>
  </si>
  <si>
    <t>Tinggi</t>
  </si>
  <si>
    <t xml:space="preserve">Skor IKP 2024 </t>
  </si>
  <si>
    <t>Kategori IKP</t>
  </si>
  <si>
    <t>Skor Dimensi Penyelenggaraan Pemilu</t>
  </si>
  <si>
    <t>Kategori Dimensi Penyelenggaraan Pemilu</t>
  </si>
  <si>
    <t>Skor Dimensi Kontestasi</t>
  </si>
  <si>
    <t>Kategori Dimensi Kontestasi</t>
  </si>
  <si>
    <t>Skor Dimensi Partiipasi</t>
  </si>
  <si>
    <t>Kategori Dimensi Partisipasi</t>
  </si>
  <si>
    <t>NO</t>
  </si>
  <si>
    <t>RATA-RATA</t>
  </si>
  <si>
    <t>Rerata</t>
  </si>
  <si>
    <t>Simpangan Baku</t>
  </si>
  <si>
    <t>Kategori</t>
  </si>
  <si>
    <t>Range</t>
  </si>
  <si>
    <t>s/d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</si>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</sst>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J15" sqref="J15"/>
    </sheetView>
  </sheetViews>
  <sheetFormatPr baseColWidth="10" defaultColWidth="8.83203125" defaultRowHeight="15" x14ac:dyDescent="0.2"/>
  <cols>
    <col min="1" max="1" width="3.5" style="2" bestFit="1" customWidth="1"/>
    <col min="2" max="2" width="25.83203125" bestFit="1" customWidth="1"/>
    <col min="3" max="3" width="12.1640625" style="2" bestFit="1" customWidth="1"/>
    <col min="4" max="4" width="10.33203125" style="2" bestFit="1" customWidth="1"/>
  </cols>
  <sheetData>
    <row r="1" spans="1:10" x14ac:dyDescent="0.2">
      <c r="A1" s="5" t="s">
        <v>46</v>
      </c>
      <c r="B1" s="7" t="s">
        <v>0</v>
      </c>
      <c r="C1" s="5" t="s">
        <v>38</v>
      </c>
      <c r="D1" s="5" t="s">
        <v>39</v>
      </c>
    </row>
    <row r="2" spans="1:10" x14ac:dyDescent="0.2">
      <c r="A2" s="4">
        <v>34</v>
      </c>
      <c r="B2" s="3" t="s">
        <v>1</v>
      </c>
      <c r="C2" s="4">
        <v>3.7850000858306885</v>
      </c>
      <c r="D2" s="4" t="s">
        <v>35</v>
      </c>
      <c r="G2" s="14" t="s">
        <v>48</v>
      </c>
      <c r="H2" s="22">
        <f>AVERAGE(C2:C35)</f>
        <v>45.102376524139856</v>
      </c>
      <c r="I2" s="16"/>
    </row>
    <row r="3" spans="1:10" x14ac:dyDescent="0.2">
      <c r="A3" s="4">
        <v>33</v>
      </c>
      <c r="B3" s="3" t="s">
        <v>2</v>
      </c>
      <c r="C3" s="4">
        <v>10.200599670410156</v>
      </c>
      <c r="D3" s="4" t="s">
        <v>35</v>
      </c>
      <c r="G3" s="17" t="s">
        <v>49</v>
      </c>
      <c r="H3" s="22">
        <f>STDEV(C2:C35)</f>
        <v>23.400863955363508</v>
      </c>
      <c r="I3" s="16"/>
    </row>
    <row r="4" spans="1:10" x14ac:dyDescent="0.2">
      <c r="A4" s="4">
        <v>32</v>
      </c>
      <c r="B4" s="3" t="s">
        <v>3</v>
      </c>
      <c r="C4" s="4">
        <v>11.090499877929688</v>
      </c>
      <c r="D4" s="4" t="s">
        <v>35</v>
      </c>
      <c r="H4" s="16"/>
      <c r="I4" s="16"/>
    </row>
    <row r="5" spans="1:10" x14ac:dyDescent="0.2">
      <c r="A5" s="4">
        <v>31</v>
      </c>
      <c r="B5" s="3" t="s">
        <v>4</v>
      </c>
      <c r="C5" s="4">
        <v>12.032999992370605</v>
      </c>
      <c r="D5" s="4" t="s">
        <v>35</v>
      </c>
      <c r="J5" s="16"/>
    </row>
    <row r="6" spans="1:10" x14ac:dyDescent="0.2">
      <c r="A6" s="4">
        <v>30</v>
      </c>
      <c r="B6" s="3" t="s">
        <v>5</v>
      </c>
      <c r="C6" s="4">
        <v>12.692200660705566</v>
      </c>
      <c r="D6" s="4" t="s">
        <v>35</v>
      </c>
    </row>
    <row r="7" spans="1:10" x14ac:dyDescent="0.2">
      <c r="A7" s="4">
        <v>29</v>
      </c>
      <c r="B7" s="3" t="s">
        <v>6</v>
      </c>
      <c r="C7" s="4">
        <v>14.740099906921387</v>
      </c>
      <c r="D7" s="4" t="s">
        <v>35</v>
      </c>
      <c r="G7" s="18" t="s">
        <v>50</v>
      </c>
      <c r="H7" s="24" t="s">
        <v>51</v>
      </c>
      <c r="I7" s="24"/>
      <c r="J7" s="24"/>
    </row>
    <row r="8" spans="1:10" x14ac:dyDescent="0.2">
      <c r="A8" s="4">
        <v>28</v>
      </c>
      <c r="B8" s="3" t="s">
        <v>7</v>
      </c>
      <c r="C8" s="4">
        <v>18.772001266479492</v>
      </c>
      <c r="D8" s="4" t="s">
        <v>35</v>
      </c>
      <c r="G8" s="20" t="s">
        <v>35</v>
      </c>
      <c r="H8" s="23"/>
      <c r="I8" s="21" t="s">
        <v>52</v>
      </c>
      <c r="J8" s="23">
        <f>H2-H3</f>
        <v>21.701512568776348</v>
      </c>
    </row>
    <row r="9" spans="1:10" x14ac:dyDescent="0.2">
      <c r="A9" s="4">
        <v>27</v>
      </c>
      <c r="B9" s="3" t="s">
        <v>8</v>
      </c>
      <c r="C9" s="4">
        <v>20.357000350952148</v>
      </c>
      <c r="D9" s="4" t="s">
        <v>35</v>
      </c>
      <c r="G9" s="20" t="s">
        <v>36</v>
      </c>
      <c r="H9" s="23">
        <f>J8+0.01</f>
        <v>21.711512568776349</v>
      </c>
      <c r="I9" s="21" t="s">
        <v>52</v>
      </c>
      <c r="J9" s="23">
        <f>H2+H3</f>
        <v>68.503240479503361</v>
      </c>
    </row>
    <row r="10" spans="1:10" x14ac:dyDescent="0.2">
      <c r="A10" s="4">
        <v>26</v>
      </c>
      <c r="B10" s="3" t="s">
        <v>9</v>
      </c>
      <c r="C10" s="4">
        <v>29.885099411010742</v>
      </c>
      <c r="D10" s="4" t="s">
        <v>36</v>
      </c>
      <c r="G10" s="20" t="s">
        <v>37</v>
      </c>
      <c r="H10" s="23">
        <f>J9+0.01</f>
        <v>68.513240479503366</v>
      </c>
      <c r="I10" s="21" t="s">
        <v>52</v>
      </c>
      <c r="J10" s="23">
        <v>100</v>
      </c>
    </row>
    <row r="11" spans="1:10" x14ac:dyDescent="0.2">
      <c r="A11" s="4">
        <v>25</v>
      </c>
      <c r="B11" s="3" t="s">
        <v>10</v>
      </c>
      <c r="C11" s="4">
        <v>34.834598541259766</v>
      </c>
      <c r="D11" s="4" t="s">
        <v>36</v>
      </c>
    </row>
    <row r="12" spans="1:10" x14ac:dyDescent="0.2">
      <c r="A12" s="4">
        <v>24</v>
      </c>
      <c r="B12" s="3" t="s">
        <v>11</v>
      </c>
      <c r="C12" s="4">
        <v>35.074501037597656</v>
      </c>
      <c r="D12" s="4" t="s">
        <v>36</v>
      </c>
    </row>
    <row r="13" spans="1:10" x14ac:dyDescent="0.2">
      <c r="A13" s="4">
        <v>23</v>
      </c>
      <c r="B13" s="3" t="s">
        <v>12</v>
      </c>
      <c r="C13" s="4">
        <v>38.058799743652344</v>
      </c>
      <c r="D13" s="4" t="s">
        <v>36</v>
      </c>
    </row>
    <row r="14" spans="1:10" x14ac:dyDescent="0.2">
      <c r="A14" s="4">
        <v>22</v>
      </c>
      <c r="B14" s="3" t="s">
        <v>13</v>
      </c>
      <c r="C14" s="4">
        <v>38.315200805664062</v>
      </c>
      <c r="D14" s="4" t="s">
        <v>36</v>
      </c>
      <c r="G14" s="19" t="s">
        <v>50</v>
      </c>
      <c r="H14" s="19" t="s">
        <v>53</v>
      </c>
    </row>
    <row r="15" spans="1:10" x14ac:dyDescent="0.2">
      <c r="A15" s="4">
        <v>21</v>
      </c>
      <c r="B15" s="3" t="s">
        <v>14</v>
      </c>
      <c r="C15" s="4">
        <v>39.683097839355469</v>
      </c>
      <c r="D15" s="4" t="s">
        <v>36</v>
      </c>
      <c r="G15" s="20" t="s">
        <v>35</v>
      </c>
      <c r="H15" s="3">
        <f>COUNTIF(D$2:D$35, G15)</f>
        <v>8</v>
      </c>
    </row>
    <row r="16" spans="1:10" x14ac:dyDescent="0.2">
      <c r="A16" s="4">
        <v>20</v>
      </c>
      <c r="B16" s="3" t="s">
        <v>15</v>
      </c>
      <c r="C16" s="4">
        <v>40.333198547363281</v>
      </c>
      <c r="D16" s="4" t="s">
        <v>36</v>
      </c>
      <c r="G16" s="20" t="s">
        <v>36</v>
      </c>
      <c r="H16" s="3">
        <f t="shared" ref="H16:H17" si="0">COUNTIF(D$2:D$35, G16)</f>
        <v>21</v>
      </c>
    </row>
    <row r="17" spans="1:8" x14ac:dyDescent="0.2">
      <c r="A17" s="4">
        <v>19</v>
      </c>
      <c r="B17" s="3" t="s">
        <v>16</v>
      </c>
      <c r="C17" s="4">
        <v>43.018402099609375</v>
      </c>
      <c r="D17" s="4" t="s">
        <v>36</v>
      </c>
      <c r="G17" s="20" t="s">
        <v>37</v>
      </c>
      <c r="H17" s="3">
        <f t="shared" si="0"/>
        <v>5</v>
      </c>
    </row>
    <row r="18" spans="1:8" x14ac:dyDescent="0.2">
      <c r="A18" s="4">
        <v>18</v>
      </c>
      <c r="B18" s="3" t="s">
        <v>17</v>
      </c>
      <c r="C18" s="4">
        <v>43.437999725341797</v>
      </c>
      <c r="D18" s="4" t="s">
        <v>36</v>
      </c>
    </row>
    <row r="19" spans="1:8" x14ac:dyDescent="0.2">
      <c r="A19" s="4">
        <v>17</v>
      </c>
      <c r="B19" s="3" t="s">
        <v>18</v>
      </c>
      <c r="C19" s="4">
        <v>45.439601898193359</v>
      </c>
      <c r="D19" s="4" t="s">
        <v>36</v>
      </c>
    </row>
    <row r="20" spans="1:8" x14ac:dyDescent="0.2">
      <c r="A20" s="4">
        <v>16</v>
      </c>
      <c r="B20" s="3" t="s">
        <v>19</v>
      </c>
      <c r="C20" s="4">
        <v>52.746200561523438</v>
      </c>
      <c r="D20" s="4" t="s">
        <v>36</v>
      </c>
    </row>
    <row r="21" spans="1:8" x14ac:dyDescent="0.2">
      <c r="A21" s="4">
        <v>15</v>
      </c>
      <c r="B21" s="3" t="s">
        <v>20</v>
      </c>
      <c r="C21" s="4">
        <v>52.900100708007812</v>
      </c>
      <c r="D21" s="4" t="s">
        <v>36</v>
      </c>
    </row>
    <row r="22" spans="1:8" x14ac:dyDescent="0.2">
      <c r="A22" s="4">
        <v>14</v>
      </c>
      <c r="B22" s="3" t="s">
        <v>21</v>
      </c>
      <c r="C22" s="4">
        <v>53.347900390625</v>
      </c>
      <c r="D22" s="4" t="s">
        <v>36</v>
      </c>
    </row>
    <row r="23" spans="1:8" x14ac:dyDescent="0.2">
      <c r="A23" s="4">
        <v>13</v>
      </c>
      <c r="B23" s="3" t="s">
        <v>22</v>
      </c>
      <c r="C23" s="4">
        <v>53.480499267578125</v>
      </c>
      <c r="D23" s="4" t="s">
        <v>36</v>
      </c>
    </row>
    <row r="24" spans="1:8" x14ac:dyDescent="0.2">
      <c r="A24" s="4">
        <v>12</v>
      </c>
      <c r="B24" s="3" t="s">
        <v>23</v>
      </c>
      <c r="C24" s="4">
        <v>53.689300537109375</v>
      </c>
      <c r="D24" s="4" t="s">
        <v>36</v>
      </c>
    </row>
    <row r="25" spans="1:8" x14ac:dyDescent="0.2">
      <c r="A25" s="4">
        <v>11</v>
      </c>
      <c r="B25" s="3" t="s">
        <v>24</v>
      </c>
      <c r="C25" s="4">
        <v>55.434902191162109</v>
      </c>
      <c r="D25" s="4" t="s">
        <v>36</v>
      </c>
    </row>
    <row r="26" spans="1:8" x14ac:dyDescent="0.2">
      <c r="A26" s="4">
        <v>10</v>
      </c>
      <c r="B26" s="3" t="s">
        <v>25</v>
      </c>
      <c r="C26" s="4">
        <v>56.745700836181641</v>
      </c>
      <c r="D26" s="4" t="s">
        <v>36</v>
      </c>
    </row>
    <row r="27" spans="1:8" x14ac:dyDescent="0.2">
      <c r="A27" s="4">
        <v>9</v>
      </c>
      <c r="B27" s="3" t="s">
        <v>26</v>
      </c>
      <c r="C27" s="4">
        <v>57.274898529052734</v>
      </c>
      <c r="D27" s="4" t="s">
        <v>36</v>
      </c>
    </row>
    <row r="28" spans="1:8" x14ac:dyDescent="0.2">
      <c r="A28" s="4">
        <v>8</v>
      </c>
      <c r="B28" s="3" t="s">
        <v>27</v>
      </c>
      <c r="C28" s="4">
        <v>62.585800170898438</v>
      </c>
      <c r="D28" s="4" t="s">
        <v>36</v>
      </c>
    </row>
    <row r="29" spans="1:8" x14ac:dyDescent="0.2">
      <c r="A29" s="4">
        <v>7</v>
      </c>
      <c r="B29" s="3" t="s">
        <v>28</v>
      </c>
      <c r="C29" s="4">
        <v>64.607795715332031</v>
      </c>
      <c r="D29" s="4" t="s">
        <v>36</v>
      </c>
    </row>
    <row r="30" spans="1:8" x14ac:dyDescent="0.2">
      <c r="A30" s="4">
        <v>6</v>
      </c>
      <c r="B30" s="3" t="s">
        <v>29</v>
      </c>
      <c r="C30" s="4">
        <v>66.533500671386719</v>
      </c>
      <c r="D30" s="4" t="s">
        <v>36</v>
      </c>
    </row>
    <row r="31" spans="1:8" x14ac:dyDescent="0.2">
      <c r="A31" s="4">
        <v>5</v>
      </c>
      <c r="B31" s="3" t="s">
        <v>30</v>
      </c>
      <c r="C31" s="4">
        <v>74.038497924804688</v>
      </c>
      <c r="D31" s="4" t="s">
        <v>37</v>
      </c>
    </row>
    <row r="32" spans="1:8" x14ac:dyDescent="0.2">
      <c r="A32" s="4">
        <v>4</v>
      </c>
      <c r="B32" s="3" t="s">
        <v>31</v>
      </c>
      <c r="C32" s="4">
        <v>77.044601440429688</v>
      </c>
      <c r="D32" s="4" t="s">
        <v>37</v>
      </c>
    </row>
    <row r="33" spans="1:4" x14ac:dyDescent="0.2">
      <c r="A33" s="4">
        <v>3</v>
      </c>
      <c r="B33" s="3" t="s">
        <v>32</v>
      </c>
      <c r="C33" s="4">
        <v>84.862403869628906</v>
      </c>
      <c r="D33" s="4" t="s">
        <v>37</v>
      </c>
    </row>
    <row r="34" spans="1:4" x14ac:dyDescent="0.2">
      <c r="A34" s="4">
        <v>2</v>
      </c>
      <c r="B34" s="3" t="s">
        <v>33</v>
      </c>
      <c r="C34" s="4">
        <v>87.484596252441406</v>
      </c>
      <c r="D34" s="4" t="s">
        <v>37</v>
      </c>
    </row>
    <row r="35" spans="1:4" x14ac:dyDescent="0.2">
      <c r="A35" s="4">
        <v>1</v>
      </c>
      <c r="B35" s="3" t="s">
        <v>34</v>
      </c>
      <c r="C35" s="4">
        <v>88.953201293945312</v>
      </c>
      <c r="D35" s="4" t="s">
        <v>37</v>
      </c>
    </row>
    <row r="36" spans="1:4" x14ac:dyDescent="0.2">
      <c r="B36" s="12" t="s">
        <v>47</v>
      </c>
      <c r="C36" s="2">
        <f>AVERAGE(C2:C35)</f>
        <v>45.102376524139856</v>
      </c>
    </row>
  </sheetData>
  <mergeCells count="1">
    <mergeCell ref="H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DB05-B0F0-4D14-B21F-30F17FA71C45}">
  <dimension ref="A1:J35"/>
  <sheetViews>
    <sheetView workbookViewId="0">
      <selection activeCell="G14" sqref="G14:H17"/>
    </sheetView>
  </sheetViews>
  <sheetFormatPr baseColWidth="10" defaultColWidth="8.83203125" defaultRowHeight="15" x14ac:dyDescent="0.2"/>
  <cols>
    <col min="1" max="1" width="3.5" style="2" bestFit="1" customWidth="1"/>
    <col min="2" max="2" width="25.83203125" bestFit="1" customWidth="1"/>
    <col min="3" max="3" width="30.1640625" style="1" bestFit="1" customWidth="1"/>
    <col min="4" max="4" width="33.33203125" style="1" bestFit="1" customWidth="1"/>
  </cols>
  <sheetData>
    <row r="1" spans="1:10" s="9" customFormat="1" x14ac:dyDescent="0.2">
      <c r="A1" s="5" t="s">
        <v>46</v>
      </c>
      <c r="B1" s="7" t="s">
        <v>0</v>
      </c>
      <c r="C1" s="7" t="s">
        <v>40</v>
      </c>
      <c r="D1" s="7" t="s">
        <v>41</v>
      </c>
    </row>
    <row r="2" spans="1:10" x14ac:dyDescent="0.2">
      <c r="A2" s="4">
        <v>34</v>
      </c>
      <c r="B2" s="10" t="s">
        <v>6</v>
      </c>
      <c r="C2" s="13">
        <v>0</v>
      </c>
      <c r="D2" s="13" t="s">
        <v>35</v>
      </c>
      <c r="G2" s="14" t="s">
        <v>48</v>
      </c>
      <c r="H2" s="15">
        <f>AVERAGE(C2:C35)</f>
        <v>46.553235446705536</v>
      </c>
      <c r="I2" s="16"/>
    </row>
    <row r="3" spans="1:10" x14ac:dyDescent="0.2">
      <c r="A3" s="4">
        <v>33</v>
      </c>
      <c r="B3" s="10" t="s">
        <v>7</v>
      </c>
      <c r="C3" s="13">
        <v>0</v>
      </c>
      <c r="D3" s="13" t="s">
        <v>35</v>
      </c>
      <c r="G3" s="17" t="s">
        <v>49</v>
      </c>
      <c r="H3" s="15">
        <f>STDEV(C2:C35)</f>
        <v>28.634610299220903</v>
      </c>
      <c r="I3" s="16"/>
    </row>
    <row r="4" spans="1:10" x14ac:dyDescent="0.2">
      <c r="A4" s="4">
        <v>32</v>
      </c>
      <c r="B4" s="10" t="s">
        <v>15</v>
      </c>
      <c r="C4" s="13">
        <v>0</v>
      </c>
      <c r="D4" s="13" t="s">
        <v>35</v>
      </c>
      <c r="H4" s="16"/>
      <c r="I4" s="16"/>
    </row>
    <row r="5" spans="1:10" x14ac:dyDescent="0.2">
      <c r="A5" s="4">
        <v>31</v>
      </c>
      <c r="B5" s="10" t="s">
        <v>10</v>
      </c>
      <c r="C5" s="13">
        <v>0</v>
      </c>
      <c r="D5" s="13" t="s">
        <v>35</v>
      </c>
      <c r="J5" s="16"/>
    </row>
    <row r="6" spans="1:10" x14ac:dyDescent="0.2">
      <c r="A6" s="4">
        <v>30</v>
      </c>
      <c r="B6" s="10" t="s">
        <v>1</v>
      </c>
      <c r="C6" s="13">
        <v>8.2200002670288086</v>
      </c>
      <c r="D6" s="13" t="s">
        <v>35</v>
      </c>
    </row>
    <row r="7" spans="1:10" x14ac:dyDescent="0.2">
      <c r="A7" s="4">
        <v>29</v>
      </c>
      <c r="B7" s="10" t="s">
        <v>8</v>
      </c>
      <c r="C7" s="13">
        <v>14.539999961853027</v>
      </c>
      <c r="D7" s="13" t="s">
        <v>35</v>
      </c>
      <c r="G7" s="18" t="s">
        <v>50</v>
      </c>
      <c r="H7" s="24" t="s">
        <v>51</v>
      </c>
      <c r="I7" s="24"/>
      <c r="J7" s="24"/>
    </row>
    <row r="8" spans="1:10" x14ac:dyDescent="0.2">
      <c r="A8" s="4">
        <v>28</v>
      </c>
      <c r="B8" s="10" t="s">
        <v>9</v>
      </c>
      <c r="C8" s="13">
        <v>16.010000228881836</v>
      </c>
      <c r="D8" s="13" t="s">
        <v>35</v>
      </c>
      <c r="G8" s="20" t="s">
        <v>35</v>
      </c>
      <c r="H8" s="21">
        <v>0</v>
      </c>
      <c r="I8" s="21" t="s">
        <v>52</v>
      </c>
      <c r="J8" s="21">
        <f>H2-H3</f>
        <v>17.918625147484633</v>
      </c>
    </row>
    <row r="9" spans="1:10" x14ac:dyDescent="0.2">
      <c r="A9" s="4">
        <v>27</v>
      </c>
      <c r="B9" s="10" t="s">
        <v>17</v>
      </c>
      <c r="C9" s="13">
        <v>22.290000915527344</v>
      </c>
      <c r="D9" s="13" t="s">
        <v>36</v>
      </c>
      <c r="G9" s="20" t="s">
        <v>36</v>
      </c>
      <c r="H9" s="21">
        <f>J8+0.01</f>
        <v>17.928625147484635</v>
      </c>
      <c r="I9" s="21" t="s">
        <v>52</v>
      </c>
      <c r="J9" s="21">
        <f>H2+H3</f>
        <v>75.187845745926438</v>
      </c>
    </row>
    <row r="10" spans="1:10" x14ac:dyDescent="0.2">
      <c r="A10" s="4">
        <v>26</v>
      </c>
      <c r="B10" s="10" t="s">
        <v>4</v>
      </c>
      <c r="C10" s="13">
        <v>22.399999618530273</v>
      </c>
      <c r="D10" s="13" t="s">
        <v>36</v>
      </c>
      <c r="G10" s="20" t="s">
        <v>37</v>
      </c>
      <c r="H10" s="21">
        <f>J9+0.01</f>
        <v>75.197845745926443</v>
      </c>
      <c r="I10" s="21" t="s">
        <v>52</v>
      </c>
      <c r="J10" s="21">
        <v>100</v>
      </c>
    </row>
    <row r="11" spans="1:10" x14ac:dyDescent="0.2">
      <c r="A11" s="4">
        <v>25</v>
      </c>
      <c r="B11" s="10" t="s">
        <v>3</v>
      </c>
      <c r="C11" s="13">
        <v>22.399999618530273</v>
      </c>
      <c r="D11" s="13" t="s">
        <v>36</v>
      </c>
    </row>
    <row r="12" spans="1:10" x14ac:dyDescent="0.2">
      <c r="A12" s="4">
        <v>24</v>
      </c>
      <c r="B12" s="10" t="s">
        <v>13</v>
      </c>
      <c r="C12" s="13">
        <v>28.639999389648438</v>
      </c>
      <c r="D12" s="13" t="s">
        <v>36</v>
      </c>
    </row>
    <row r="13" spans="1:10" x14ac:dyDescent="0.2">
      <c r="A13" s="4">
        <v>23</v>
      </c>
      <c r="B13" s="10" t="s">
        <v>14</v>
      </c>
      <c r="C13" s="13">
        <v>34.040000915527344</v>
      </c>
      <c r="D13" s="13" t="s">
        <v>36</v>
      </c>
    </row>
    <row r="14" spans="1:10" x14ac:dyDescent="0.2">
      <c r="A14" s="4">
        <v>22</v>
      </c>
      <c r="B14" s="10" t="s">
        <v>25</v>
      </c>
      <c r="C14" s="13">
        <v>37.75</v>
      </c>
      <c r="D14" s="13" t="s">
        <v>36</v>
      </c>
      <c r="G14" s="19" t="s">
        <v>50</v>
      </c>
      <c r="H14" s="19" t="s">
        <v>53</v>
      </c>
    </row>
    <row r="15" spans="1:10" x14ac:dyDescent="0.2">
      <c r="A15" s="4">
        <v>21</v>
      </c>
      <c r="B15" s="10" t="s">
        <v>2</v>
      </c>
      <c r="C15" s="13">
        <v>37.779998779296875</v>
      </c>
      <c r="D15" s="13" t="s">
        <v>36</v>
      </c>
      <c r="G15" s="20" t="s">
        <v>35</v>
      </c>
      <c r="H15" s="3">
        <f>COUNTIF(D$2:D$35, G15)</f>
        <v>7</v>
      </c>
    </row>
    <row r="16" spans="1:10" x14ac:dyDescent="0.2">
      <c r="A16" s="4">
        <v>20</v>
      </c>
      <c r="B16" s="10" t="s">
        <v>5</v>
      </c>
      <c r="C16" s="13">
        <v>39.380001068115234</v>
      </c>
      <c r="D16" s="13" t="s">
        <v>36</v>
      </c>
      <c r="G16" s="20" t="s">
        <v>36</v>
      </c>
      <c r="H16" s="3">
        <f t="shared" ref="H16:H17" si="0">COUNTIF(D$2:D$35, G16)</f>
        <v>22</v>
      </c>
    </row>
    <row r="17" spans="1:8" x14ac:dyDescent="0.2">
      <c r="A17" s="4">
        <v>19</v>
      </c>
      <c r="B17" s="10" t="s">
        <v>28</v>
      </c>
      <c r="C17" s="13">
        <v>42.419998168945312</v>
      </c>
      <c r="D17" s="13" t="s">
        <v>36</v>
      </c>
      <c r="G17" s="20" t="s">
        <v>37</v>
      </c>
      <c r="H17" s="3">
        <f t="shared" si="0"/>
        <v>5</v>
      </c>
    </row>
    <row r="18" spans="1:8" x14ac:dyDescent="0.2">
      <c r="A18" s="4">
        <v>18</v>
      </c>
      <c r="B18" s="10" t="s">
        <v>12</v>
      </c>
      <c r="C18" s="13">
        <v>51.560001373291016</v>
      </c>
      <c r="D18" s="13" t="s">
        <v>36</v>
      </c>
    </row>
    <row r="19" spans="1:8" x14ac:dyDescent="0.2">
      <c r="A19" s="4">
        <v>17</v>
      </c>
      <c r="B19" s="10" t="s">
        <v>19</v>
      </c>
      <c r="C19" s="13">
        <v>51.560001373291016</v>
      </c>
      <c r="D19" s="13" t="s">
        <v>36</v>
      </c>
    </row>
    <row r="20" spans="1:8" x14ac:dyDescent="0.2">
      <c r="A20" s="4">
        <v>16</v>
      </c>
      <c r="B20" s="10" t="s">
        <v>20</v>
      </c>
      <c r="C20" s="13">
        <v>55.409999847412109</v>
      </c>
      <c r="D20" s="13" t="s">
        <v>36</v>
      </c>
    </row>
    <row r="21" spans="1:8" x14ac:dyDescent="0.2">
      <c r="A21" s="4">
        <v>15</v>
      </c>
      <c r="B21" s="10" t="s">
        <v>11</v>
      </c>
      <c r="C21" s="13">
        <v>57.470001220703125</v>
      </c>
      <c r="D21" s="13" t="s">
        <v>36</v>
      </c>
    </row>
    <row r="22" spans="1:8" x14ac:dyDescent="0.2">
      <c r="A22" s="4">
        <v>14</v>
      </c>
      <c r="B22" s="10" t="s">
        <v>23</v>
      </c>
      <c r="C22" s="13">
        <v>60.290000915527344</v>
      </c>
      <c r="D22" s="13" t="s">
        <v>36</v>
      </c>
    </row>
    <row r="23" spans="1:8" x14ac:dyDescent="0.2">
      <c r="A23" s="4">
        <v>13</v>
      </c>
      <c r="B23" s="10" t="s">
        <v>27</v>
      </c>
      <c r="C23" s="13">
        <v>64.639999389648438</v>
      </c>
      <c r="D23" s="13" t="s">
        <v>36</v>
      </c>
    </row>
    <row r="24" spans="1:8" x14ac:dyDescent="0.2">
      <c r="A24" s="4">
        <v>12</v>
      </c>
      <c r="B24" s="10" t="s">
        <v>18</v>
      </c>
      <c r="C24" s="13">
        <v>65.370002746582031</v>
      </c>
      <c r="D24" s="13" t="s">
        <v>36</v>
      </c>
    </row>
    <row r="25" spans="1:8" x14ac:dyDescent="0.2">
      <c r="A25" s="4">
        <v>11</v>
      </c>
      <c r="B25" s="10" t="s">
        <v>29</v>
      </c>
      <c r="C25" s="13">
        <v>66.879997253417969</v>
      </c>
      <c r="D25" s="13" t="s">
        <v>36</v>
      </c>
    </row>
    <row r="26" spans="1:8" x14ac:dyDescent="0.2">
      <c r="A26" s="4">
        <v>10</v>
      </c>
      <c r="B26" s="10" t="s">
        <v>21</v>
      </c>
      <c r="C26" s="13">
        <v>66.959999084472656</v>
      </c>
      <c r="D26" s="13" t="s">
        <v>36</v>
      </c>
    </row>
    <row r="27" spans="1:8" x14ac:dyDescent="0.2">
      <c r="A27" s="4">
        <v>9</v>
      </c>
      <c r="B27" s="10" t="s">
        <v>22</v>
      </c>
      <c r="C27" s="13">
        <v>72.330001831054688</v>
      </c>
      <c r="D27" s="13" t="s">
        <v>36</v>
      </c>
    </row>
    <row r="28" spans="1:8" x14ac:dyDescent="0.2">
      <c r="A28" s="4">
        <v>8</v>
      </c>
      <c r="B28" s="10" t="s">
        <v>24</v>
      </c>
      <c r="C28" s="13">
        <v>72.610000610351562</v>
      </c>
      <c r="D28" s="13" t="s">
        <v>36</v>
      </c>
    </row>
    <row r="29" spans="1:8" x14ac:dyDescent="0.2">
      <c r="A29" s="4">
        <v>7</v>
      </c>
      <c r="B29" s="10" t="s">
        <v>30</v>
      </c>
      <c r="C29" s="13">
        <v>72.699996948242188</v>
      </c>
      <c r="D29" s="13" t="s">
        <v>36</v>
      </c>
    </row>
    <row r="30" spans="1:8" x14ac:dyDescent="0.2">
      <c r="A30" s="4">
        <v>6</v>
      </c>
      <c r="B30" s="10" t="s">
        <v>31</v>
      </c>
      <c r="C30" s="13">
        <v>74.910003662109375</v>
      </c>
      <c r="D30" s="13" t="s">
        <v>36</v>
      </c>
    </row>
    <row r="31" spans="1:8" x14ac:dyDescent="0.2">
      <c r="A31" s="4">
        <v>5</v>
      </c>
      <c r="B31" s="10" t="s">
        <v>16</v>
      </c>
      <c r="C31" s="13">
        <v>75.870002746582031</v>
      </c>
      <c r="D31" s="13" t="s">
        <v>37</v>
      </c>
    </row>
    <row r="32" spans="1:8" x14ac:dyDescent="0.2">
      <c r="A32" s="4">
        <v>4</v>
      </c>
      <c r="B32" s="10" t="s">
        <v>34</v>
      </c>
      <c r="C32" s="13">
        <v>78.269996643066406</v>
      </c>
      <c r="D32" s="13" t="s">
        <v>37</v>
      </c>
    </row>
    <row r="33" spans="1:4" x14ac:dyDescent="0.2">
      <c r="A33" s="4">
        <v>3</v>
      </c>
      <c r="B33" s="10" t="s">
        <v>26</v>
      </c>
      <c r="C33" s="13">
        <v>80.529998779296875</v>
      </c>
      <c r="D33" s="13" t="s">
        <v>37</v>
      </c>
    </row>
    <row r="34" spans="1:4" x14ac:dyDescent="0.2">
      <c r="A34" s="4">
        <v>2</v>
      </c>
      <c r="B34" s="10" t="s">
        <v>33</v>
      </c>
      <c r="C34" s="13">
        <v>89.580001831054688</v>
      </c>
      <c r="D34" s="13" t="s">
        <v>37</v>
      </c>
    </row>
    <row r="35" spans="1:4" x14ac:dyDescent="0.2">
      <c r="A35" s="4">
        <v>1</v>
      </c>
      <c r="B35" s="10" t="s">
        <v>32</v>
      </c>
      <c r="C35" s="13">
        <v>100</v>
      </c>
      <c r="D35" s="13" t="s">
        <v>37</v>
      </c>
    </row>
  </sheetData>
  <mergeCells count="1">
    <mergeCell ref="H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CFC4-38AA-4F00-8973-9510E76E0D35}">
  <dimension ref="A1:J35"/>
  <sheetViews>
    <sheetView workbookViewId="0">
      <selection activeCell="G14" sqref="G14:H17"/>
    </sheetView>
  </sheetViews>
  <sheetFormatPr baseColWidth="10" defaultColWidth="8.83203125" defaultRowHeight="15" x14ac:dyDescent="0.2"/>
  <cols>
    <col min="1" max="1" width="3.5" style="2" bestFit="1" customWidth="1"/>
    <col min="2" max="2" width="25.83203125" bestFit="1" customWidth="1"/>
    <col min="3" max="3" width="30.1640625" style="1" bestFit="1" customWidth="1"/>
    <col min="4" max="4" width="33.33203125" style="1" bestFit="1" customWidth="1"/>
  </cols>
  <sheetData>
    <row r="1" spans="1:10" x14ac:dyDescent="0.2">
      <c r="A1" s="6" t="s">
        <v>46</v>
      </c>
      <c r="B1" s="6" t="s">
        <v>0</v>
      </c>
      <c r="C1" s="5" t="s">
        <v>40</v>
      </c>
      <c r="D1" s="5" t="s">
        <v>41</v>
      </c>
    </row>
    <row r="2" spans="1:10" x14ac:dyDescent="0.2">
      <c r="A2" s="4">
        <v>34</v>
      </c>
      <c r="B2" s="10" t="s">
        <v>2</v>
      </c>
      <c r="C2" s="11">
        <v>0</v>
      </c>
      <c r="D2" s="11" t="s">
        <v>35</v>
      </c>
      <c r="G2" s="14" t="s">
        <v>48</v>
      </c>
      <c r="H2" s="22">
        <f>AVERAGE(C2:C35)</f>
        <v>54.269705688252166</v>
      </c>
      <c r="I2" s="16"/>
    </row>
    <row r="3" spans="1:10" x14ac:dyDescent="0.2">
      <c r="A3" s="4">
        <v>33</v>
      </c>
      <c r="B3" s="10" t="s">
        <v>4</v>
      </c>
      <c r="C3" s="11">
        <v>0</v>
      </c>
      <c r="D3" s="11" t="s">
        <v>35</v>
      </c>
      <c r="G3" s="17" t="s">
        <v>49</v>
      </c>
      <c r="H3" s="22">
        <f>STDEV(C2:C35)</f>
        <v>32.935062653319328</v>
      </c>
      <c r="I3" s="16"/>
    </row>
    <row r="4" spans="1:10" x14ac:dyDescent="0.2">
      <c r="A4" s="4">
        <v>32</v>
      </c>
      <c r="B4" s="10" t="s">
        <v>3</v>
      </c>
      <c r="C4" s="11">
        <v>0</v>
      </c>
      <c r="D4" s="11" t="s">
        <v>35</v>
      </c>
      <c r="H4" s="16"/>
      <c r="I4" s="16"/>
    </row>
    <row r="5" spans="1:10" x14ac:dyDescent="0.2">
      <c r="A5" s="4">
        <v>31</v>
      </c>
      <c r="B5" s="3" t="s">
        <v>16</v>
      </c>
      <c r="C5" s="8">
        <v>0</v>
      </c>
      <c r="D5" s="8" t="s">
        <v>35</v>
      </c>
      <c r="J5" s="16"/>
    </row>
    <row r="6" spans="1:10" x14ac:dyDescent="0.2">
      <c r="A6" s="4">
        <v>30</v>
      </c>
      <c r="B6" s="10" t="s">
        <v>1</v>
      </c>
      <c r="C6" s="11">
        <v>4.119999885559082</v>
      </c>
      <c r="D6" s="11" t="s">
        <v>35</v>
      </c>
    </row>
    <row r="7" spans="1:10" x14ac:dyDescent="0.2">
      <c r="A7" s="4">
        <v>29</v>
      </c>
      <c r="B7" s="10" t="s">
        <v>5</v>
      </c>
      <c r="C7" s="11">
        <v>5.4200000762939453</v>
      </c>
      <c r="D7" s="11" t="s">
        <v>35</v>
      </c>
      <c r="G7" s="18" t="s">
        <v>50</v>
      </c>
      <c r="H7" s="24" t="s">
        <v>51</v>
      </c>
      <c r="I7" s="24"/>
      <c r="J7" s="24"/>
    </row>
    <row r="8" spans="1:10" x14ac:dyDescent="0.2">
      <c r="A8" s="4">
        <v>28</v>
      </c>
      <c r="B8" s="3" t="s">
        <v>9</v>
      </c>
      <c r="C8" s="8">
        <v>15.229999542236328</v>
      </c>
      <c r="D8" s="8" t="s">
        <v>35</v>
      </c>
      <c r="G8" s="20" t="s">
        <v>35</v>
      </c>
      <c r="H8" s="23"/>
      <c r="I8" s="21" t="s">
        <v>52</v>
      </c>
      <c r="J8" s="23">
        <f>H2-H3</f>
        <v>21.334643034932839</v>
      </c>
    </row>
    <row r="9" spans="1:10" x14ac:dyDescent="0.2">
      <c r="A9" s="4">
        <v>27</v>
      </c>
      <c r="B9" s="10" t="s">
        <v>8</v>
      </c>
      <c r="C9" s="11">
        <v>17.239999771118164</v>
      </c>
      <c r="D9" s="11" t="s">
        <v>35</v>
      </c>
      <c r="G9" s="20" t="s">
        <v>36</v>
      </c>
      <c r="H9" s="23">
        <f>J8+0.01</f>
        <v>21.34464303493284</v>
      </c>
      <c r="I9" s="21" t="s">
        <v>52</v>
      </c>
      <c r="J9" s="23">
        <f>H2+H3</f>
        <v>87.204768341571494</v>
      </c>
    </row>
    <row r="10" spans="1:10" x14ac:dyDescent="0.2">
      <c r="A10" s="4">
        <v>26</v>
      </c>
      <c r="B10" s="3" t="s">
        <v>11</v>
      </c>
      <c r="C10" s="8">
        <v>22.020000457763672</v>
      </c>
      <c r="D10" s="8" t="s">
        <v>36</v>
      </c>
      <c r="G10" s="20" t="s">
        <v>37</v>
      </c>
      <c r="H10" s="23">
        <f>J9+0.01</f>
        <v>87.214768341571499</v>
      </c>
      <c r="I10" s="21" t="s">
        <v>52</v>
      </c>
      <c r="J10" s="23">
        <v>100</v>
      </c>
    </row>
    <row r="11" spans="1:10" x14ac:dyDescent="0.2">
      <c r="A11" s="4">
        <v>25</v>
      </c>
      <c r="B11" s="3" t="s">
        <v>18</v>
      </c>
      <c r="C11" s="8">
        <v>29.940000534057617</v>
      </c>
      <c r="D11" s="8" t="s">
        <v>36</v>
      </c>
    </row>
    <row r="12" spans="1:10" x14ac:dyDescent="0.2">
      <c r="A12" s="4">
        <v>24</v>
      </c>
      <c r="B12" s="10" t="s">
        <v>6</v>
      </c>
      <c r="C12" s="11">
        <v>38.770000457763672</v>
      </c>
      <c r="D12" s="11" t="s">
        <v>36</v>
      </c>
    </row>
    <row r="13" spans="1:10" x14ac:dyDescent="0.2">
      <c r="A13" s="4">
        <v>23</v>
      </c>
      <c r="B13" s="10" t="s">
        <v>7</v>
      </c>
      <c r="C13" s="11">
        <v>49.400001525878906</v>
      </c>
      <c r="D13" s="11" t="s">
        <v>36</v>
      </c>
    </row>
    <row r="14" spans="1:10" x14ac:dyDescent="0.2">
      <c r="A14" s="4">
        <v>22</v>
      </c>
      <c r="B14" s="3" t="s">
        <v>19</v>
      </c>
      <c r="C14" s="8">
        <v>55.25</v>
      </c>
      <c r="D14" s="8" t="s">
        <v>36</v>
      </c>
      <c r="G14" s="19" t="s">
        <v>50</v>
      </c>
      <c r="H14" s="19" t="s">
        <v>53</v>
      </c>
    </row>
    <row r="15" spans="1:10" x14ac:dyDescent="0.2">
      <c r="A15" s="4">
        <v>21</v>
      </c>
      <c r="B15" s="3" t="s">
        <v>22</v>
      </c>
      <c r="C15" s="8">
        <v>55.779998779296875</v>
      </c>
      <c r="D15" s="8" t="s">
        <v>36</v>
      </c>
      <c r="G15" s="20" t="s">
        <v>35</v>
      </c>
      <c r="H15" s="3">
        <f>COUNTIF(D$2:D$35, G15)</f>
        <v>8</v>
      </c>
    </row>
    <row r="16" spans="1:10" x14ac:dyDescent="0.2">
      <c r="A16" s="4">
        <v>20</v>
      </c>
      <c r="B16" s="3" t="s">
        <v>14</v>
      </c>
      <c r="C16" s="8">
        <v>56.209999084472656</v>
      </c>
      <c r="D16" s="8" t="s">
        <v>36</v>
      </c>
      <c r="G16" s="20" t="s">
        <v>36</v>
      </c>
      <c r="H16" s="3">
        <f t="shared" ref="H16:H17" si="0">COUNTIF(D$2:D$35, G16)</f>
        <v>20</v>
      </c>
    </row>
    <row r="17" spans="1:8" x14ac:dyDescent="0.2">
      <c r="A17" s="4">
        <v>19</v>
      </c>
      <c r="B17" s="3" t="s">
        <v>15</v>
      </c>
      <c r="C17" s="8">
        <v>60.939998626708984</v>
      </c>
      <c r="D17" s="8" t="s">
        <v>36</v>
      </c>
      <c r="G17" s="20" t="s">
        <v>37</v>
      </c>
      <c r="H17" s="3">
        <f t="shared" si="0"/>
        <v>6</v>
      </c>
    </row>
    <row r="18" spans="1:8" x14ac:dyDescent="0.2">
      <c r="A18" s="4">
        <v>18</v>
      </c>
      <c r="B18" s="3" t="s">
        <v>17</v>
      </c>
      <c r="C18" s="8">
        <v>62.939998626708984</v>
      </c>
      <c r="D18" s="8" t="s">
        <v>36</v>
      </c>
    </row>
    <row r="19" spans="1:8" x14ac:dyDescent="0.2">
      <c r="A19" s="4">
        <v>17</v>
      </c>
      <c r="B19" s="3" t="s">
        <v>26</v>
      </c>
      <c r="C19" s="8">
        <v>63.209999084472656</v>
      </c>
      <c r="D19" s="8" t="s">
        <v>36</v>
      </c>
    </row>
    <row r="20" spans="1:8" x14ac:dyDescent="0.2">
      <c r="A20" s="4">
        <v>16</v>
      </c>
      <c r="B20" s="3" t="s">
        <v>12</v>
      </c>
      <c r="C20" s="8">
        <v>63.520000457763672</v>
      </c>
      <c r="D20" s="8" t="s">
        <v>36</v>
      </c>
    </row>
    <row r="21" spans="1:8" x14ac:dyDescent="0.2">
      <c r="A21" s="4">
        <v>15</v>
      </c>
      <c r="B21" s="3" t="s">
        <v>20</v>
      </c>
      <c r="C21" s="8">
        <v>63.680000305175781</v>
      </c>
      <c r="D21" s="8" t="s">
        <v>36</v>
      </c>
    </row>
    <row r="22" spans="1:8" x14ac:dyDescent="0.2">
      <c r="A22" s="4">
        <v>14</v>
      </c>
      <c r="B22" s="3" t="s">
        <v>21</v>
      </c>
      <c r="C22" s="8">
        <v>63.740001678466797</v>
      </c>
      <c r="D22" s="8" t="s">
        <v>36</v>
      </c>
    </row>
    <row r="23" spans="1:8" x14ac:dyDescent="0.2">
      <c r="A23" s="4">
        <v>13</v>
      </c>
      <c r="B23" s="3" t="s">
        <v>23</v>
      </c>
      <c r="C23" s="8">
        <v>72.449996948242188</v>
      </c>
      <c r="D23" s="8" t="s">
        <v>36</v>
      </c>
    </row>
    <row r="24" spans="1:8" x14ac:dyDescent="0.2">
      <c r="A24" s="4">
        <v>12</v>
      </c>
      <c r="B24" s="3" t="s">
        <v>25</v>
      </c>
      <c r="C24" s="8">
        <v>77.139999389648438</v>
      </c>
      <c r="D24" s="8" t="s">
        <v>36</v>
      </c>
    </row>
    <row r="25" spans="1:8" x14ac:dyDescent="0.2">
      <c r="A25" s="4">
        <v>11</v>
      </c>
      <c r="B25" s="3" t="s">
        <v>27</v>
      </c>
      <c r="C25" s="8">
        <v>77.349998474121094</v>
      </c>
      <c r="D25" s="8" t="s">
        <v>36</v>
      </c>
    </row>
    <row r="26" spans="1:8" x14ac:dyDescent="0.2">
      <c r="A26" s="4">
        <v>10</v>
      </c>
      <c r="B26" s="3" t="s">
        <v>13</v>
      </c>
      <c r="C26" s="8">
        <v>80.480003356933594</v>
      </c>
      <c r="D26" s="8" t="s">
        <v>36</v>
      </c>
    </row>
    <row r="27" spans="1:8" x14ac:dyDescent="0.2">
      <c r="A27" s="4">
        <v>9</v>
      </c>
      <c r="B27" s="3" t="s">
        <v>28</v>
      </c>
      <c r="C27" s="8">
        <v>81.129997253417969</v>
      </c>
      <c r="D27" s="8" t="s">
        <v>36</v>
      </c>
    </row>
    <row r="28" spans="1:8" x14ac:dyDescent="0.2">
      <c r="A28" s="4">
        <v>8</v>
      </c>
      <c r="B28" s="3" t="s">
        <v>31</v>
      </c>
      <c r="C28" s="8">
        <v>83.379997253417969</v>
      </c>
      <c r="D28" s="8" t="s">
        <v>36</v>
      </c>
    </row>
    <row r="29" spans="1:8" x14ac:dyDescent="0.2">
      <c r="A29" s="4">
        <v>7</v>
      </c>
      <c r="B29" s="3" t="s">
        <v>32</v>
      </c>
      <c r="C29" s="8">
        <v>86.480003356933594</v>
      </c>
      <c r="D29" s="8" t="s">
        <v>36</v>
      </c>
    </row>
    <row r="30" spans="1:8" x14ac:dyDescent="0.2">
      <c r="A30" s="4">
        <v>6</v>
      </c>
      <c r="B30" s="3" t="s">
        <v>29</v>
      </c>
      <c r="C30" s="8">
        <v>89.430000305175781</v>
      </c>
      <c r="D30" s="8" t="s">
        <v>37</v>
      </c>
    </row>
    <row r="31" spans="1:8" x14ac:dyDescent="0.2">
      <c r="A31" s="4">
        <v>5</v>
      </c>
      <c r="B31" s="3" t="s">
        <v>33</v>
      </c>
      <c r="C31" s="8">
        <v>91.599998474121094</v>
      </c>
      <c r="D31" s="8" t="s">
        <v>37</v>
      </c>
    </row>
    <row r="32" spans="1:8" x14ac:dyDescent="0.2">
      <c r="A32" s="4">
        <v>4</v>
      </c>
      <c r="B32" s="3" t="s">
        <v>10</v>
      </c>
      <c r="C32" s="8">
        <v>91.669998168945312</v>
      </c>
      <c r="D32" s="8" t="s">
        <v>37</v>
      </c>
    </row>
    <row r="33" spans="1:4" x14ac:dyDescent="0.2">
      <c r="A33" s="4">
        <v>3</v>
      </c>
      <c r="B33" s="3" t="s">
        <v>34</v>
      </c>
      <c r="C33" s="8">
        <v>92.360000610351562</v>
      </c>
      <c r="D33" s="8" t="s">
        <v>37</v>
      </c>
    </row>
    <row r="34" spans="1:4" x14ac:dyDescent="0.2">
      <c r="A34" s="4">
        <v>2</v>
      </c>
      <c r="B34" s="3" t="s">
        <v>24</v>
      </c>
      <c r="C34" s="8">
        <v>94.290000915527344</v>
      </c>
      <c r="D34" s="8" t="s">
        <v>37</v>
      </c>
    </row>
    <row r="35" spans="1:4" x14ac:dyDescent="0.2">
      <c r="A35" s="4">
        <v>1</v>
      </c>
      <c r="B35" s="3" t="s">
        <v>30</v>
      </c>
      <c r="C35" s="8">
        <v>100</v>
      </c>
      <c r="D35" s="8" t="s">
        <v>37</v>
      </c>
    </row>
  </sheetData>
  <mergeCells count="1">
    <mergeCell ref="H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C510-3483-478B-A95E-A58F7DD850B5}">
  <dimension ref="A1:J35"/>
  <sheetViews>
    <sheetView workbookViewId="0">
      <selection activeCell="G14" sqref="G14:H17"/>
    </sheetView>
  </sheetViews>
  <sheetFormatPr baseColWidth="10" defaultColWidth="8.83203125" defaultRowHeight="15" x14ac:dyDescent="0.2"/>
  <cols>
    <col min="1" max="1" width="3.5" style="2" bestFit="1" customWidth="1"/>
    <col min="2" max="2" width="25.83203125" bestFit="1" customWidth="1"/>
    <col min="3" max="3" width="19.33203125" style="1" bestFit="1" customWidth="1"/>
    <col min="4" max="4" width="22.5" style="1" bestFit="1" customWidth="1"/>
  </cols>
  <sheetData>
    <row r="1" spans="1:10" x14ac:dyDescent="0.2">
      <c r="A1" s="5" t="s">
        <v>46</v>
      </c>
      <c r="B1" s="7" t="s">
        <v>0</v>
      </c>
      <c r="C1" s="7" t="s">
        <v>42</v>
      </c>
      <c r="D1" s="7" t="s">
        <v>43</v>
      </c>
    </row>
    <row r="2" spans="1:10" x14ac:dyDescent="0.2">
      <c r="A2" s="4">
        <v>34</v>
      </c>
      <c r="B2" s="3" t="s">
        <v>2</v>
      </c>
      <c r="C2" s="8">
        <v>0</v>
      </c>
      <c r="D2" s="8" t="s">
        <v>35</v>
      </c>
      <c r="G2" s="14" t="s">
        <v>48</v>
      </c>
      <c r="H2" s="22">
        <f>AVERAGE(C2:C35)</f>
        <v>40.750882240724479</v>
      </c>
      <c r="I2" s="16"/>
    </row>
    <row r="3" spans="1:10" x14ac:dyDescent="0.2">
      <c r="A3" s="4">
        <v>33</v>
      </c>
      <c r="B3" s="3" t="s">
        <v>13</v>
      </c>
      <c r="C3" s="8">
        <v>0</v>
      </c>
      <c r="D3" s="8" t="s">
        <v>35</v>
      </c>
      <c r="G3" s="17" t="s">
        <v>49</v>
      </c>
      <c r="H3" s="22">
        <f>STDEV(C2:C35)</f>
        <v>31.971789032791239</v>
      </c>
      <c r="I3" s="16"/>
    </row>
    <row r="4" spans="1:10" x14ac:dyDescent="0.2">
      <c r="A4" s="4">
        <v>32</v>
      </c>
      <c r="B4" s="3" t="s">
        <v>12</v>
      </c>
      <c r="C4" s="8">
        <v>0</v>
      </c>
      <c r="D4" s="8" t="s">
        <v>35</v>
      </c>
      <c r="H4" s="16"/>
      <c r="I4" s="16"/>
    </row>
    <row r="5" spans="1:10" x14ac:dyDescent="0.2">
      <c r="A5" s="4">
        <v>31</v>
      </c>
      <c r="B5" s="3" t="s">
        <v>24</v>
      </c>
      <c r="C5" s="8">
        <v>0</v>
      </c>
      <c r="D5" s="8" t="s">
        <v>35</v>
      </c>
      <c r="J5" s="16"/>
    </row>
    <row r="6" spans="1:10" x14ac:dyDescent="0.2">
      <c r="A6" s="4">
        <v>30</v>
      </c>
      <c r="B6" s="3" t="s">
        <v>7</v>
      </c>
      <c r="C6" s="8">
        <v>0</v>
      </c>
      <c r="D6" s="8" t="s">
        <v>35</v>
      </c>
    </row>
    <row r="7" spans="1:10" x14ac:dyDescent="0.2">
      <c r="A7" s="4">
        <v>29</v>
      </c>
      <c r="B7" s="3" t="s">
        <v>5</v>
      </c>
      <c r="C7" s="8">
        <v>0</v>
      </c>
      <c r="D7" s="8" t="s">
        <v>35</v>
      </c>
      <c r="G7" s="18" t="s">
        <v>50</v>
      </c>
      <c r="H7" s="24" t="s">
        <v>51</v>
      </c>
      <c r="I7" s="24"/>
      <c r="J7" s="24"/>
    </row>
    <row r="8" spans="1:10" x14ac:dyDescent="0.2">
      <c r="A8" s="4">
        <v>28</v>
      </c>
      <c r="B8" s="3" t="s">
        <v>1</v>
      </c>
      <c r="C8" s="8">
        <v>0</v>
      </c>
      <c r="D8" s="8" t="s">
        <v>35</v>
      </c>
      <c r="G8" s="20" t="s">
        <v>35</v>
      </c>
      <c r="H8" s="23"/>
      <c r="I8" s="21" t="s">
        <v>52</v>
      </c>
      <c r="J8" s="23">
        <f>H2-H3</f>
        <v>8.77909320793324</v>
      </c>
    </row>
    <row r="9" spans="1:10" x14ac:dyDescent="0.2">
      <c r="A9" s="4">
        <v>27</v>
      </c>
      <c r="B9" s="3" t="s">
        <v>10</v>
      </c>
      <c r="C9" s="8">
        <v>0</v>
      </c>
      <c r="D9" s="8" t="s">
        <v>35</v>
      </c>
      <c r="G9" s="20" t="s">
        <v>36</v>
      </c>
      <c r="H9" s="23">
        <f>J8+0.01</f>
        <v>8.7890932079332398</v>
      </c>
      <c r="I9" s="21" t="s">
        <v>52</v>
      </c>
      <c r="J9" s="23">
        <f>H2+H3</f>
        <v>72.722671273515715</v>
      </c>
    </row>
    <row r="10" spans="1:10" x14ac:dyDescent="0.2">
      <c r="A10" s="4">
        <v>26</v>
      </c>
      <c r="B10" s="3" t="s">
        <v>6</v>
      </c>
      <c r="C10" s="8">
        <v>2.9999999329447746E-2</v>
      </c>
      <c r="D10" s="8" t="s">
        <v>35</v>
      </c>
      <c r="G10" s="20" t="s">
        <v>37</v>
      </c>
      <c r="H10" s="23">
        <f>J9+0.01</f>
        <v>72.73267127351572</v>
      </c>
      <c r="I10" s="21" t="s">
        <v>52</v>
      </c>
      <c r="J10" s="23">
        <v>100</v>
      </c>
    </row>
    <row r="11" spans="1:10" x14ac:dyDescent="0.2">
      <c r="A11" s="4">
        <v>25</v>
      </c>
      <c r="B11" s="3" t="s">
        <v>20</v>
      </c>
      <c r="C11" s="8">
        <v>20.159999847412109</v>
      </c>
      <c r="D11" s="8" t="s">
        <v>36</v>
      </c>
    </row>
    <row r="12" spans="1:10" x14ac:dyDescent="0.2">
      <c r="A12" s="4">
        <v>24</v>
      </c>
      <c r="B12" s="3" t="s">
        <v>26</v>
      </c>
      <c r="C12" s="8">
        <v>20.159999847412109</v>
      </c>
      <c r="D12" s="8" t="s">
        <v>36</v>
      </c>
    </row>
    <row r="13" spans="1:10" x14ac:dyDescent="0.2">
      <c r="A13" s="4">
        <v>23</v>
      </c>
      <c r="B13" s="3" t="s">
        <v>3</v>
      </c>
      <c r="C13" s="8">
        <v>20.170000076293945</v>
      </c>
      <c r="D13" s="8" t="s">
        <v>36</v>
      </c>
    </row>
    <row r="14" spans="1:10" x14ac:dyDescent="0.2">
      <c r="A14" s="4">
        <v>22</v>
      </c>
      <c r="B14" s="3" t="s">
        <v>4</v>
      </c>
      <c r="C14" s="8">
        <v>23.940000534057617</v>
      </c>
      <c r="D14" s="8" t="s">
        <v>36</v>
      </c>
      <c r="G14" s="19" t="s">
        <v>50</v>
      </c>
      <c r="H14" s="19" t="s">
        <v>53</v>
      </c>
    </row>
    <row r="15" spans="1:10" x14ac:dyDescent="0.2">
      <c r="A15" s="4">
        <v>21</v>
      </c>
      <c r="B15" s="3" t="s">
        <v>15</v>
      </c>
      <c r="C15" s="8">
        <v>33.900001525878906</v>
      </c>
      <c r="D15" s="8" t="s">
        <v>36</v>
      </c>
      <c r="G15" s="20" t="s">
        <v>35</v>
      </c>
      <c r="H15" s="3">
        <f>COUNTIF(D$2:D$35, G15)</f>
        <v>9</v>
      </c>
    </row>
    <row r="16" spans="1:10" x14ac:dyDescent="0.2">
      <c r="A16" s="4">
        <v>20</v>
      </c>
      <c r="B16" s="3" t="s">
        <v>14</v>
      </c>
      <c r="C16" s="8">
        <v>36.529998779296875</v>
      </c>
      <c r="D16" s="8" t="s">
        <v>36</v>
      </c>
      <c r="G16" s="20" t="s">
        <v>36</v>
      </c>
      <c r="H16" s="3">
        <f t="shared" ref="H16:H17" si="0">COUNTIF(D$2:D$35, G16)</f>
        <v>19</v>
      </c>
    </row>
    <row r="17" spans="1:8" x14ac:dyDescent="0.2">
      <c r="A17" s="4">
        <v>19</v>
      </c>
      <c r="B17" s="3" t="s">
        <v>8</v>
      </c>
      <c r="C17" s="8">
        <v>39.520000457763672</v>
      </c>
      <c r="D17" s="8" t="s">
        <v>36</v>
      </c>
      <c r="G17" s="20" t="s">
        <v>37</v>
      </c>
      <c r="H17" s="3">
        <f t="shared" si="0"/>
        <v>6</v>
      </c>
    </row>
    <row r="18" spans="1:8" x14ac:dyDescent="0.2">
      <c r="A18" s="4">
        <v>18</v>
      </c>
      <c r="B18" s="3" t="s">
        <v>23</v>
      </c>
      <c r="C18" s="8">
        <v>39.520000457763672</v>
      </c>
      <c r="D18" s="8" t="s">
        <v>36</v>
      </c>
    </row>
    <row r="19" spans="1:8" x14ac:dyDescent="0.2">
      <c r="A19" s="4">
        <v>17</v>
      </c>
      <c r="B19" s="3" t="s">
        <v>21</v>
      </c>
      <c r="C19" s="8">
        <v>44.189998626708984</v>
      </c>
      <c r="D19" s="8" t="s">
        <v>36</v>
      </c>
    </row>
    <row r="20" spans="1:8" x14ac:dyDescent="0.2">
      <c r="A20" s="4">
        <v>16</v>
      </c>
      <c r="B20" s="3" t="s">
        <v>11</v>
      </c>
      <c r="C20" s="8">
        <v>44.759998321533203</v>
      </c>
      <c r="D20" s="8" t="s">
        <v>36</v>
      </c>
    </row>
    <row r="21" spans="1:8" x14ac:dyDescent="0.2">
      <c r="A21" s="4">
        <v>15</v>
      </c>
      <c r="B21" s="3" t="s">
        <v>22</v>
      </c>
      <c r="C21" s="8">
        <v>51.020000457763672</v>
      </c>
      <c r="D21" s="8" t="s">
        <v>36</v>
      </c>
    </row>
    <row r="22" spans="1:8" x14ac:dyDescent="0.2">
      <c r="A22" s="4">
        <v>14</v>
      </c>
      <c r="B22" s="3" t="s">
        <v>30</v>
      </c>
      <c r="C22" s="8">
        <v>53.270000457763672</v>
      </c>
      <c r="D22" s="8" t="s">
        <v>36</v>
      </c>
    </row>
    <row r="23" spans="1:8" x14ac:dyDescent="0.2">
      <c r="A23" s="4">
        <v>13</v>
      </c>
      <c r="B23" s="3" t="s">
        <v>17</v>
      </c>
      <c r="C23" s="8">
        <v>54.009998321533203</v>
      </c>
      <c r="D23" s="8" t="s">
        <v>36</v>
      </c>
    </row>
    <row r="24" spans="1:8" x14ac:dyDescent="0.2">
      <c r="A24" s="4">
        <v>12</v>
      </c>
      <c r="B24" s="3" t="s">
        <v>16</v>
      </c>
      <c r="C24" s="8">
        <v>55.330001831054688</v>
      </c>
      <c r="D24" s="8" t="s">
        <v>36</v>
      </c>
    </row>
    <row r="25" spans="1:8" x14ac:dyDescent="0.2">
      <c r="A25" s="4">
        <v>11</v>
      </c>
      <c r="B25" s="3" t="s">
        <v>29</v>
      </c>
      <c r="C25" s="8">
        <v>57.970001220703125</v>
      </c>
      <c r="D25" s="8" t="s">
        <v>36</v>
      </c>
    </row>
    <row r="26" spans="1:8" x14ac:dyDescent="0.2">
      <c r="A26" s="4">
        <v>10</v>
      </c>
      <c r="B26" s="3" t="s">
        <v>27</v>
      </c>
      <c r="C26" s="8">
        <v>62.959999084472656</v>
      </c>
      <c r="D26" s="8" t="s">
        <v>36</v>
      </c>
    </row>
    <row r="27" spans="1:8" x14ac:dyDescent="0.2">
      <c r="A27" s="4">
        <v>9</v>
      </c>
      <c r="B27" s="3" t="s">
        <v>18</v>
      </c>
      <c r="C27" s="8">
        <v>65.650001525878906</v>
      </c>
      <c r="D27" s="8" t="s">
        <v>36</v>
      </c>
    </row>
    <row r="28" spans="1:8" x14ac:dyDescent="0.2">
      <c r="A28" s="4">
        <v>8</v>
      </c>
      <c r="B28" s="3" t="s">
        <v>25</v>
      </c>
      <c r="C28" s="8">
        <v>68.959999084472656</v>
      </c>
      <c r="D28" s="8" t="s">
        <v>36</v>
      </c>
    </row>
    <row r="29" spans="1:8" x14ac:dyDescent="0.2">
      <c r="A29" s="4">
        <v>7</v>
      </c>
      <c r="B29" s="3" t="s">
        <v>19</v>
      </c>
      <c r="C29" s="8">
        <v>71.319999694824219</v>
      </c>
      <c r="D29" s="8" t="s">
        <v>36</v>
      </c>
    </row>
    <row r="30" spans="1:8" x14ac:dyDescent="0.2">
      <c r="A30" s="4">
        <v>6</v>
      </c>
      <c r="B30" s="3" t="s">
        <v>33</v>
      </c>
      <c r="C30" s="8">
        <v>73.959999084472656</v>
      </c>
      <c r="D30" s="8" t="s">
        <v>37</v>
      </c>
    </row>
    <row r="31" spans="1:8" x14ac:dyDescent="0.2">
      <c r="A31" s="4">
        <v>5</v>
      </c>
      <c r="B31" s="3" t="s">
        <v>9</v>
      </c>
      <c r="C31" s="8">
        <v>79.099998474121094</v>
      </c>
      <c r="D31" s="8" t="s">
        <v>37</v>
      </c>
    </row>
    <row r="32" spans="1:8" x14ac:dyDescent="0.2">
      <c r="A32" s="4">
        <v>4</v>
      </c>
      <c r="B32" s="3" t="s">
        <v>31</v>
      </c>
      <c r="C32" s="8">
        <v>83.709999084472656</v>
      </c>
      <c r="D32" s="8" t="s">
        <v>37</v>
      </c>
    </row>
    <row r="33" spans="1:4" x14ac:dyDescent="0.2">
      <c r="A33" s="4">
        <v>3</v>
      </c>
      <c r="B33" s="3" t="s">
        <v>28</v>
      </c>
      <c r="C33" s="8">
        <v>89.300003051757812</v>
      </c>
      <c r="D33" s="8" t="s">
        <v>37</v>
      </c>
    </row>
    <row r="34" spans="1:4" x14ac:dyDescent="0.2">
      <c r="A34" s="4">
        <v>2</v>
      </c>
      <c r="B34" s="3" t="s">
        <v>34</v>
      </c>
      <c r="C34" s="8">
        <v>96.089996337890625</v>
      </c>
      <c r="D34" s="8" t="s">
        <v>37</v>
      </c>
    </row>
    <row r="35" spans="1:4" x14ac:dyDescent="0.2">
      <c r="A35" s="4">
        <v>1</v>
      </c>
      <c r="B35" s="3" t="s">
        <v>32</v>
      </c>
      <c r="C35" s="8">
        <v>100</v>
      </c>
      <c r="D35" s="8" t="s">
        <v>37</v>
      </c>
    </row>
  </sheetData>
  <mergeCells count="1">
    <mergeCell ref="H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E69D-54B5-4205-9200-32D12EA07253}">
  <dimension ref="A1:J35"/>
  <sheetViews>
    <sheetView workbookViewId="0">
      <selection activeCell="G14" sqref="G14:H17"/>
    </sheetView>
  </sheetViews>
  <sheetFormatPr baseColWidth="10" defaultColWidth="8.83203125" defaultRowHeight="15" x14ac:dyDescent="0.2"/>
  <cols>
    <col min="1" max="1" width="3.5" style="2" bestFit="1" customWidth="1"/>
    <col min="2" max="2" width="25.83203125" bestFit="1" customWidth="1"/>
    <col min="3" max="3" width="18.6640625" style="1" bestFit="1" customWidth="1"/>
    <col min="4" max="4" width="22.5" style="1" bestFit="1" customWidth="1"/>
  </cols>
  <sheetData>
    <row r="1" spans="1:10" x14ac:dyDescent="0.2">
      <c r="A1" s="5" t="s">
        <v>46</v>
      </c>
      <c r="B1" s="7" t="s">
        <v>0</v>
      </c>
      <c r="C1" s="7" t="s">
        <v>44</v>
      </c>
      <c r="D1" s="7" t="s">
        <v>45</v>
      </c>
    </row>
    <row r="2" spans="1:10" x14ac:dyDescent="0.2">
      <c r="A2" s="4">
        <v>34</v>
      </c>
      <c r="B2" s="3" t="s">
        <v>3</v>
      </c>
      <c r="C2" s="8">
        <v>0</v>
      </c>
      <c r="D2" s="8" t="s">
        <v>36</v>
      </c>
      <c r="G2" s="14" t="s">
        <v>48</v>
      </c>
      <c r="H2" s="22">
        <f>AVERAGE(C2:C35)</f>
        <v>17.227941456963034</v>
      </c>
      <c r="I2" s="16"/>
    </row>
    <row r="3" spans="1:10" x14ac:dyDescent="0.2">
      <c r="A3" s="4">
        <v>33</v>
      </c>
      <c r="B3" s="3" t="s">
        <v>28</v>
      </c>
      <c r="C3" s="8">
        <v>0</v>
      </c>
      <c r="D3" s="8" t="s">
        <v>36</v>
      </c>
      <c r="G3" s="17" t="s">
        <v>49</v>
      </c>
      <c r="H3" s="22">
        <f>STDEV(C2:C35)</f>
        <v>33.532573422614973</v>
      </c>
      <c r="I3" s="16"/>
    </row>
    <row r="4" spans="1:10" x14ac:dyDescent="0.2">
      <c r="A4" s="4">
        <v>32</v>
      </c>
      <c r="B4" s="3" t="s">
        <v>23</v>
      </c>
      <c r="C4" s="8">
        <v>0</v>
      </c>
      <c r="D4" s="8" t="s">
        <v>36</v>
      </c>
      <c r="H4" s="16"/>
      <c r="I4" s="16"/>
    </row>
    <row r="5" spans="1:10" x14ac:dyDescent="0.2">
      <c r="A5" s="4">
        <v>31</v>
      </c>
      <c r="B5" s="3" t="s">
        <v>24</v>
      </c>
      <c r="C5" s="8">
        <v>0</v>
      </c>
      <c r="D5" s="8" t="s">
        <v>36</v>
      </c>
      <c r="J5" s="16"/>
    </row>
    <row r="6" spans="1:10" x14ac:dyDescent="0.2">
      <c r="A6" s="4">
        <v>30</v>
      </c>
      <c r="B6" s="3" t="s">
        <v>27</v>
      </c>
      <c r="C6" s="8">
        <v>0</v>
      </c>
      <c r="D6" s="8" t="s">
        <v>36</v>
      </c>
    </row>
    <row r="7" spans="1:10" x14ac:dyDescent="0.2">
      <c r="A7" s="4">
        <v>29</v>
      </c>
      <c r="B7" s="3" t="s">
        <v>2</v>
      </c>
      <c r="C7" s="8">
        <v>0</v>
      </c>
      <c r="D7" s="8" t="s">
        <v>36</v>
      </c>
      <c r="G7" s="18" t="s">
        <v>50</v>
      </c>
      <c r="H7" s="24" t="s">
        <v>51</v>
      </c>
      <c r="I7" s="24"/>
      <c r="J7" s="24"/>
    </row>
    <row r="8" spans="1:10" x14ac:dyDescent="0.2">
      <c r="A8" s="4">
        <v>28</v>
      </c>
      <c r="B8" s="3" t="s">
        <v>21</v>
      </c>
      <c r="C8" s="8">
        <v>0</v>
      </c>
      <c r="D8" s="8" t="s">
        <v>36</v>
      </c>
      <c r="G8" s="20" t="s">
        <v>35</v>
      </c>
      <c r="H8" s="23"/>
      <c r="I8" s="21" t="s">
        <v>52</v>
      </c>
      <c r="J8" s="23">
        <f>H2-H3</f>
        <v>-16.304631965651939</v>
      </c>
    </row>
    <row r="9" spans="1:10" x14ac:dyDescent="0.2">
      <c r="A9" s="4">
        <v>27</v>
      </c>
      <c r="B9" s="3" t="s">
        <v>29</v>
      </c>
      <c r="C9" s="8">
        <v>0</v>
      </c>
      <c r="D9" s="8" t="s">
        <v>36</v>
      </c>
      <c r="G9" s="20" t="s">
        <v>36</v>
      </c>
      <c r="H9" s="23">
        <f>J8+0.01</f>
        <v>-16.294631965651938</v>
      </c>
      <c r="I9" s="21" t="s">
        <v>52</v>
      </c>
      <c r="J9" s="23">
        <f>H2+H3</f>
        <v>50.760514879578011</v>
      </c>
    </row>
    <row r="10" spans="1:10" x14ac:dyDescent="0.2">
      <c r="A10" s="4">
        <v>26</v>
      </c>
      <c r="B10" s="3" t="s">
        <v>13</v>
      </c>
      <c r="C10" s="8">
        <v>0</v>
      </c>
      <c r="D10" s="8" t="s">
        <v>36</v>
      </c>
      <c r="G10" s="20" t="s">
        <v>37</v>
      </c>
      <c r="H10" s="23">
        <f>J9+0.01</f>
        <v>50.770514879578009</v>
      </c>
      <c r="I10" s="21" t="s">
        <v>52</v>
      </c>
      <c r="J10" s="23">
        <v>100</v>
      </c>
    </row>
    <row r="11" spans="1:10" x14ac:dyDescent="0.2">
      <c r="A11" s="4">
        <v>25</v>
      </c>
      <c r="B11" s="3" t="s">
        <v>19</v>
      </c>
      <c r="C11" s="8">
        <v>0</v>
      </c>
      <c r="D11" s="8" t="s">
        <v>36</v>
      </c>
    </row>
    <row r="12" spans="1:10" x14ac:dyDescent="0.2">
      <c r="A12" s="4">
        <v>24</v>
      </c>
      <c r="B12" s="3" t="s">
        <v>12</v>
      </c>
      <c r="C12" s="8">
        <v>0</v>
      </c>
      <c r="D12" s="8" t="s">
        <v>36</v>
      </c>
    </row>
    <row r="13" spans="1:10" x14ac:dyDescent="0.2">
      <c r="A13" s="4">
        <v>23</v>
      </c>
      <c r="B13" s="3" t="s">
        <v>18</v>
      </c>
      <c r="C13" s="8">
        <v>0</v>
      </c>
      <c r="D13" s="8" t="s">
        <v>36</v>
      </c>
    </row>
    <row r="14" spans="1:10" x14ac:dyDescent="0.2">
      <c r="A14" s="4">
        <v>22</v>
      </c>
      <c r="B14" s="3" t="s">
        <v>22</v>
      </c>
      <c r="C14" s="8">
        <v>0</v>
      </c>
      <c r="D14" s="8" t="s">
        <v>36</v>
      </c>
      <c r="G14" s="19" t="s">
        <v>50</v>
      </c>
      <c r="H14" s="19" t="s">
        <v>53</v>
      </c>
    </row>
    <row r="15" spans="1:10" x14ac:dyDescent="0.2">
      <c r="A15" s="4">
        <v>21</v>
      </c>
      <c r="B15" s="3" t="s">
        <v>9</v>
      </c>
      <c r="C15" s="8">
        <v>0</v>
      </c>
      <c r="D15" s="8" t="s">
        <v>36</v>
      </c>
      <c r="G15" s="20" t="s">
        <v>35</v>
      </c>
      <c r="H15" s="3">
        <f>COUNTIF(D$2:D$35, G15)</f>
        <v>0</v>
      </c>
    </row>
    <row r="16" spans="1:10" x14ac:dyDescent="0.2">
      <c r="A16" s="4">
        <v>20</v>
      </c>
      <c r="B16" s="3" t="s">
        <v>4</v>
      </c>
      <c r="C16" s="8">
        <v>0</v>
      </c>
      <c r="D16" s="8" t="s">
        <v>36</v>
      </c>
      <c r="G16" s="20" t="s">
        <v>36</v>
      </c>
      <c r="H16" s="3">
        <f t="shared" ref="H16:H17" si="0">COUNTIF(D$2:D$35, G16)</f>
        <v>28</v>
      </c>
    </row>
    <row r="17" spans="1:8" x14ac:dyDescent="0.2">
      <c r="A17" s="4">
        <v>19</v>
      </c>
      <c r="B17" s="3" t="s">
        <v>17</v>
      </c>
      <c r="C17" s="8">
        <v>0</v>
      </c>
      <c r="D17" s="8" t="s">
        <v>36</v>
      </c>
      <c r="G17" s="20" t="s">
        <v>37</v>
      </c>
      <c r="H17" s="3">
        <f t="shared" si="0"/>
        <v>6</v>
      </c>
    </row>
    <row r="18" spans="1:8" x14ac:dyDescent="0.2">
      <c r="A18" s="4">
        <v>18</v>
      </c>
      <c r="B18" s="3" t="s">
        <v>5</v>
      </c>
      <c r="C18" s="8">
        <v>0</v>
      </c>
      <c r="D18" s="8" t="s">
        <v>36</v>
      </c>
    </row>
    <row r="19" spans="1:8" x14ac:dyDescent="0.2">
      <c r="A19" s="4">
        <v>17</v>
      </c>
      <c r="B19" s="3" t="s">
        <v>32</v>
      </c>
      <c r="C19" s="8">
        <v>0</v>
      </c>
      <c r="D19" s="8" t="s">
        <v>36</v>
      </c>
    </row>
    <row r="20" spans="1:8" x14ac:dyDescent="0.2">
      <c r="A20" s="4">
        <v>16</v>
      </c>
      <c r="B20" s="3" t="s">
        <v>25</v>
      </c>
      <c r="C20" s="8">
        <v>0</v>
      </c>
      <c r="D20" s="8" t="s">
        <v>36</v>
      </c>
    </row>
    <row r="21" spans="1:8" x14ac:dyDescent="0.2">
      <c r="A21" s="4">
        <v>15</v>
      </c>
      <c r="B21" s="3" t="s">
        <v>6</v>
      </c>
      <c r="C21" s="8">
        <v>0</v>
      </c>
      <c r="D21" s="8" t="s">
        <v>36</v>
      </c>
    </row>
    <row r="22" spans="1:8" x14ac:dyDescent="0.2">
      <c r="A22" s="4">
        <v>14</v>
      </c>
      <c r="B22" s="3" t="s">
        <v>8</v>
      </c>
      <c r="C22" s="8">
        <v>0</v>
      </c>
      <c r="D22" s="8" t="s">
        <v>36</v>
      </c>
    </row>
    <row r="23" spans="1:8" x14ac:dyDescent="0.2">
      <c r="A23" s="4">
        <v>13</v>
      </c>
      <c r="B23" s="3" t="s">
        <v>7</v>
      </c>
      <c r="C23" s="8">
        <v>0</v>
      </c>
      <c r="D23" s="8" t="s">
        <v>36</v>
      </c>
    </row>
    <row r="24" spans="1:8" x14ac:dyDescent="0.2">
      <c r="A24" s="4">
        <v>12</v>
      </c>
      <c r="B24" s="3" t="s">
        <v>11</v>
      </c>
      <c r="C24" s="8">
        <v>0</v>
      </c>
      <c r="D24" s="8" t="s">
        <v>36</v>
      </c>
    </row>
    <row r="25" spans="1:8" x14ac:dyDescent="0.2">
      <c r="A25" s="4">
        <v>11</v>
      </c>
      <c r="B25" s="3" t="s">
        <v>10</v>
      </c>
      <c r="C25" s="8">
        <v>0</v>
      </c>
      <c r="D25" s="8" t="s">
        <v>36</v>
      </c>
    </row>
    <row r="26" spans="1:8" x14ac:dyDescent="0.2">
      <c r="A26" s="4">
        <v>10</v>
      </c>
      <c r="B26" s="3" t="s">
        <v>1</v>
      </c>
      <c r="C26" s="8">
        <v>0</v>
      </c>
      <c r="D26" s="8" t="s">
        <v>36</v>
      </c>
    </row>
    <row r="27" spans="1:8" x14ac:dyDescent="0.2">
      <c r="A27" s="4">
        <v>9</v>
      </c>
      <c r="B27" s="3" t="s">
        <v>14</v>
      </c>
      <c r="C27" s="8">
        <v>0</v>
      </c>
      <c r="D27" s="8" t="s">
        <v>36</v>
      </c>
    </row>
    <row r="28" spans="1:8" x14ac:dyDescent="0.2">
      <c r="A28" s="4">
        <v>8</v>
      </c>
      <c r="B28" s="3" t="s">
        <v>30</v>
      </c>
      <c r="C28" s="8">
        <v>30.920000076293945</v>
      </c>
      <c r="D28" s="8" t="s">
        <v>36</v>
      </c>
    </row>
    <row r="29" spans="1:8" x14ac:dyDescent="0.2">
      <c r="A29" s="4">
        <v>7</v>
      </c>
      <c r="B29" s="3" t="s">
        <v>31</v>
      </c>
      <c r="C29" s="8">
        <v>42.069999694824219</v>
      </c>
      <c r="D29" s="8" t="s">
        <v>36</v>
      </c>
    </row>
    <row r="30" spans="1:8" x14ac:dyDescent="0.2">
      <c r="A30" s="4">
        <v>6</v>
      </c>
      <c r="B30" s="3" t="s">
        <v>26</v>
      </c>
      <c r="C30" s="8">
        <v>64.720001220703125</v>
      </c>
      <c r="D30" s="8" t="s">
        <v>37</v>
      </c>
    </row>
    <row r="31" spans="1:8" x14ac:dyDescent="0.2">
      <c r="A31" s="4">
        <v>5</v>
      </c>
      <c r="B31" s="3" t="s">
        <v>15</v>
      </c>
      <c r="C31" s="8">
        <v>87.010002136230469</v>
      </c>
      <c r="D31" s="8" t="s">
        <v>37</v>
      </c>
    </row>
    <row r="32" spans="1:8" x14ac:dyDescent="0.2">
      <c r="A32" s="4">
        <v>4</v>
      </c>
      <c r="B32" s="3" t="s">
        <v>34</v>
      </c>
      <c r="C32" s="8">
        <v>87.010002136230469</v>
      </c>
      <c r="D32" s="8" t="s">
        <v>37</v>
      </c>
    </row>
    <row r="33" spans="1:4" x14ac:dyDescent="0.2">
      <c r="A33" s="4">
        <v>3</v>
      </c>
      <c r="B33" s="3" t="s">
        <v>16</v>
      </c>
      <c r="C33" s="8">
        <v>87.010002136230469</v>
      </c>
      <c r="D33" s="8" t="s">
        <v>37</v>
      </c>
    </row>
    <row r="34" spans="1:4" x14ac:dyDescent="0.2">
      <c r="A34" s="4">
        <v>2</v>
      </c>
      <c r="B34" s="3" t="s">
        <v>20</v>
      </c>
      <c r="C34" s="8">
        <v>87.010002136230469</v>
      </c>
      <c r="D34" s="8" t="s">
        <v>37</v>
      </c>
    </row>
    <row r="35" spans="1:4" x14ac:dyDescent="0.2">
      <c r="A35" s="4">
        <v>1</v>
      </c>
      <c r="B35" s="3" t="s">
        <v>33</v>
      </c>
      <c r="C35" s="8">
        <v>100</v>
      </c>
      <c r="D35" s="8" t="s">
        <v>37</v>
      </c>
    </row>
  </sheetData>
  <mergeCells count="1"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IKP Provinsi</vt:lpstr>
      <vt:lpstr>Dimensi Sospol</vt:lpstr>
      <vt:lpstr>Dimensi Penyelenggaraan Pemilu</vt:lpstr>
      <vt:lpstr>Dimensi Kontestasi</vt:lpstr>
      <vt:lpstr>Dimensi Partisipasi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2022-12-19T01:31:57Z</dcterms:created>
  <dcterms:modified xsi:type="dcterms:W3CDTF">2022-12-19T08:15:57Z</dcterms:modified>
</cp:coreProperties>
</file>