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 ?><Relationships xmlns="http://schemas.openxmlformats.org/package/2006/relationships"><Relationship Id="rId3" Target="docProps/app.xml" Type="http://schemas.openxmlformats.org/officeDocument/2006/relationships/extended-properties"/><Relationship Id="rId2" Target="docProps/core.xml" Type="http://schemas.openxmlformats.org/package/2006/relationships/metadata/core-properties"/><Relationship Id="rId1" Target="xl/workbook.xml" Type="http://schemas.openxmlformats.org/officeDocument/2006/relationships/officeDocument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3040" windowHeight="7236"/>
  </bookViews>
  <sheets>
    <sheet name="ASLI" sheetId="1" r:id="rId1"/>
    <sheet name="BAHAN PPT" sheetId="2" r:id="rId2"/>
    <sheet name="PERTAHAPAN" sheetId="14" r:id="rId3"/>
    <sheet name="PEMBENTUKAN PPK" sheetId="10" r:id="rId4"/>
    <sheet name="PEMUKTAHIRAN DATA" sheetId="7" r:id="rId5"/>
    <sheet name="PENCALONAN" sheetId="8" r:id="rId6"/>
    <sheet name="KAMPANYE" sheetId="5" r:id="rId7"/>
    <sheet name="MASA TENANG" sheetId="4" r:id="rId8"/>
    <sheet name="Pengadaan Logist" sheetId="12" r:id="rId9"/>
    <sheet name="PEMUNGUTAN SUARA" sheetId="6" r:id="rId10"/>
    <sheet name="PENGHITUNGAN SUARA" sheetId="9" r:id="rId11"/>
    <sheet name="PENETAPAN HASIL" sheetId="13" r:id="rId12"/>
    <sheet name="NON TAHAPAN" sheetId="11" r:id="rId1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25" i="9" l="1"/>
  <c r="AB28" i="5"/>
  <c r="AF7" i="1" l="1"/>
  <c r="AG7" i="1"/>
  <c r="AH7" i="1"/>
  <c r="AF8" i="1"/>
  <c r="AG8" i="1"/>
  <c r="AH8" i="1"/>
  <c r="AF9" i="1"/>
  <c r="AG9" i="1"/>
  <c r="AH9" i="1"/>
  <c r="AF10" i="1"/>
  <c r="AG10" i="1"/>
  <c r="AH10" i="1"/>
  <c r="AF11" i="1"/>
  <c r="AG11" i="1"/>
  <c r="AH11" i="1"/>
  <c r="AF12" i="1"/>
  <c r="AG12" i="1"/>
  <c r="AH12" i="1"/>
  <c r="AF13" i="1"/>
  <c r="AG13" i="1"/>
  <c r="AH13" i="1"/>
  <c r="AF14" i="1"/>
  <c r="AG14" i="1"/>
  <c r="AH14" i="1"/>
  <c r="AF15" i="1"/>
  <c r="AG15" i="1"/>
  <c r="AH15" i="1"/>
  <c r="AF16" i="1"/>
  <c r="AG16" i="1"/>
  <c r="AH16" i="1"/>
  <c r="AF17" i="1"/>
  <c r="AG17" i="1"/>
  <c r="AH17" i="1"/>
  <c r="AF18" i="1"/>
  <c r="AG18" i="1"/>
  <c r="AH18" i="1"/>
  <c r="AF19" i="1"/>
  <c r="AG19" i="1"/>
  <c r="AH19" i="1"/>
  <c r="AF20" i="1"/>
  <c r="AG20" i="1"/>
  <c r="AH20" i="1"/>
  <c r="AF21" i="1"/>
  <c r="AG21" i="1"/>
  <c r="AH21" i="1"/>
  <c r="AF22" i="1"/>
  <c r="AG22" i="1"/>
  <c r="AH22" i="1"/>
  <c r="AF23" i="1"/>
  <c r="AG23" i="1"/>
  <c r="AH23" i="1"/>
  <c r="AF24" i="1"/>
  <c r="AG24" i="1"/>
  <c r="AH24" i="1"/>
  <c r="AF25" i="1"/>
  <c r="AG25" i="1"/>
  <c r="AH25" i="1"/>
  <c r="AF26" i="1"/>
  <c r="AG26" i="1"/>
  <c r="AH26" i="1"/>
  <c r="AF27" i="1"/>
  <c r="AG27" i="1"/>
  <c r="AH27" i="1"/>
  <c r="AF28" i="1"/>
  <c r="AG28" i="1"/>
  <c r="AH28" i="1"/>
  <c r="AF29" i="1"/>
  <c r="AG29" i="1"/>
  <c r="AH29" i="1"/>
  <c r="AF30" i="1"/>
  <c r="AG30" i="1"/>
  <c r="AH30" i="1"/>
  <c r="AF31" i="1"/>
  <c r="AG31" i="1"/>
  <c r="AH31" i="1"/>
  <c r="AF32" i="1"/>
  <c r="AG32" i="1"/>
  <c r="AH32" i="1"/>
  <c r="AF33" i="1"/>
  <c r="AG33" i="1"/>
  <c r="AH33" i="1"/>
  <c r="AF34" i="1"/>
  <c r="AG34" i="1"/>
  <c r="AH34" i="1"/>
  <c r="AF35" i="1"/>
  <c r="AG35" i="1"/>
  <c r="AH35" i="1"/>
  <c r="AF36" i="1"/>
  <c r="AG36" i="1"/>
  <c r="AH36" i="1"/>
  <c r="AF37" i="1"/>
  <c r="AG37" i="1"/>
  <c r="AH37" i="1"/>
  <c r="AG6" i="1"/>
  <c r="AH6" i="1"/>
  <c r="AF6" i="1"/>
  <c r="AE11" i="4"/>
  <c r="AD11" i="4"/>
  <c r="AD12" i="1" s="1"/>
  <c r="AE7" i="1"/>
  <c r="AE36" i="1"/>
  <c r="AE35" i="1"/>
  <c r="AE28" i="1"/>
  <c r="AE27" i="1"/>
  <c r="AE22" i="1"/>
  <c r="AE20" i="1"/>
  <c r="AE18" i="1"/>
  <c r="AE13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1" i="1"/>
  <c r="AD10" i="1"/>
  <c r="AD9" i="1"/>
  <c r="AD8" i="1"/>
  <c r="AD7" i="1"/>
  <c r="AC37" i="1"/>
  <c r="AC36" i="1"/>
  <c r="AC35" i="1"/>
  <c r="AC33" i="1"/>
  <c r="AC32" i="1"/>
  <c r="AC31" i="1"/>
  <c r="AC28" i="1"/>
  <c r="AC27" i="1"/>
  <c r="AC26" i="1"/>
  <c r="AC25" i="1"/>
  <c r="AC24" i="1"/>
  <c r="AC23" i="1"/>
  <c r="AC22" i="1"/>
  <c r="AC20" i="1"/>
  <c r="AC19" i="1"/>
  <c r="AC18" i="1"/>
  <c r="AC16" i="1"/>
  <c r="AC15" i="1"/>
  <c r="AC14" i="1"/>
  <c r="AC13" i="1"/>
  <c r="AC11" i="1"/>
  <c r="AC9" i="1"/>
  <c r="AC8" i="1"/>
  <c r="AC7" i="1"/>
  <c r="AB7" i="1"/>
  <c r="AB13" i="1"/>
  <c r="AB18" i="1"/>
  <c r="AB20" i="1"/>
  <c r="AB22" i="1"/>
  <c r="AB27" i="1"/>
  <c r="AB28" i="1"/>
  <c r="AB35" i="1"/>
  <c r="AB36" i="1"/>
  <c r="DL36" i="1" l="1"/>
  <c r="DK28" i="1"/>
  <c r="DL28" i="1" s="1"/>
  <c r="DK36" i="1"/>
  <c r="DK37" i="1"/>
  <c r="DK7" i="1"/>
  <c r="DL7" i="1" s="1"/>
  <c r="DK16" i="1"/>
  <c r="DK21" i="1"/>
  <c r="DK33" i="1"/>
  <c r="DL33" i="1" s="1"/>
  <c r="DK8" i="1"/>
  <c r="DL8" i="1" s="1"/>
  <c r="DK10" i="1"/>
  <c r="DK15" i="1"/>
  <c r="DK17" i="1"/>
  <c r="DK18" i="1"/>
  <c r="DL18" i="1" s="1"/>
  <c r="DK19" i="1"/>
  <c r="DK20" i="1"/>
  <c r="DL20" i="1" s="1"/>
  <c r="DK22" i="1"/>
  <c r="DL22" i="1" s="1"/>
  <c r="DK23" i="1"/>
  <c r="DK24" i="1"/>
  <c r="DK25" i="1"/>
  <c r="DK26" i="1"/>
  <c r="DK27" i="1"/>
  <c r="DL27" i="1" s="1"/>
  <c r="DK29" i="1"/>
  <c r="DK30" i="1"/>
  <c r="DK31" i="1"/>
  <c r="DL31" i="1" s="1"/>
  <c r="DK32" i="1"/>
  <c r="DK34" i="1"/>
  <c r="DK35" i="1"/>
  <c r="DL35" i="1" s="1"/>
  <c r="AB6" i="1"/>
  <c r="AE36" i="11"/>
  <c r="AD36" i="11"/>
  <c r="AC36" i="11"/>
  <c r="AB36" i="11"/>
  <c r="AE35" i="11"/>
  <c r="AD35" i="11"/>
  <c r="AC35" i="11"/>
  <c r="AB35" i="11"/>
  <c r="AE34" i="11"/>
  <c r="AD34" i="11"/>
  <c r="AC34" i="11"/>
  <c r="AB34" i="11"/>
  <c r="AE33" i="11"/>
  <c r="AD33" i="11"/>
  <c r="AC33" i="11"/>
  <c r="AB33" i="11"/>
  <c r="AE32" i="11"/>
  <c r="AD32" i="11"/>
  <c r="AC32" i="11"/>
  <c r="AB32" i="11"/>
  <c r="AE31" i="11"/>
  <c r="AD31" i="11"/>
  <c r="AC31" i="11"/>
  <c r="AB31" i="11"/>
  <c r="AE30" i="11"/>
  <c r="AD30" i="11"/>
  <c r="AC30" i="11"/>
  <c r="AB30" i="11"/>
  <c r="AE29" i="11"/>
  <c r="AD29" i="11"/>
  <c r="AC29" i="11"/>
  <c r="AB29" i="11"/>
  <c r="AE28" i="11"/>
  <c r="AD28" i="11"/>
  <c r="AC28" i="11"/>
  <c r="AB28" i="11"/>
  <c r="AE27" i="11"/>
  <c r="AD27" i="11"/>
  <c r="AC27" i="11"/>
  <c r="AB27" i="11"/>
  <c r="AE26" i="11"/>
  <c r="AD26" i="11"/>
  <c r="AC26" i="11"/>
  <c r="AB26" i="11"/>
  <c r="AE25" i="11"/>
  <c r="AD25" i="11"/>
  <c r="AC25" i="11"/>
  <c r="AB25" i="11"/>
  <c r="AE24" i="11"/>
  <c r="AD24" i="11"/>
  <c r="AC24" i="11"/>
  <c r="AB24" i="11"/>
  <c r="AE23" i="11"/>
  <c r="AD23" i="11"/>
  <c r="AC23" i="11"/>
  <c r="AB23" i="11"/>
  <c r="AE22" i="11"/>
  <c r="AD22" i="11"/>
  <c r="AC22" i="11"/>
  <c r="AB22" i="11"/>
  <c r="AE21" i="11"/>
  <c r="AD21" i="11"/>
  <c r="AC21" i="11"/>
  <c r="AB21" i="11"/>
  <c r="AE20" i="11"/>
  <c r="AD20" i="11"/>
  <c r="AC20" i="11"/>
  <c r="AB20" i="11"/>
  <c r="AE19" i="11"/>
  <c r="AD19" i="11"/>
  <c r="AC19" i="11"/>
  <c r="AB19" i="11"/>
  <c r="AE18" i="11"/>
  <c r="AD18" i="11"/>
  <c r="AC18" i="11"/>
  <c r="AB18" i="11"/>
  <c r="AE17" i="11"/>
  <c r="AD17" i="11"/>
  <c r="AC17" i="11"/>
  <c r="AB17" i="11"/>
  <c r="AE16" i="11"/>
  <c r="AD16" i="11"/>
  <c r="AC16" i="11"/>
  <c r="AB16" i="11"/>
  <c r="AE15" i="11"/>
  <c r="AD15" i="11"/>
  <c r="AC15" i="11"/>
  <c r="AB15" i="11"/>
  <c r="AE14" i="11"/>
  <c r="AD14" i="11"/>
  <c r="AC14" i="11"/>
  <c r="AB14" i="11"/>
  <c r="AE13" i="11"/>
  <c r="AD13" i="11"/>
  <c r="AC13" i="11"/>
  <c r="AB13" i="11"/>
  <c r="AE12" i="11"/>
  <c r="AD12" i="11"/>
  <c r="AC12" i="11"/>
  <c r="AB12" i="11"/>
  <c r="AE11" i="11"/>
  <c r="AD11" i="11"/>
  <c r="AC11" i="11"/>
  <c r="AB11" i="11"/>
  <c r="AE10" i="11"/>
  <c r="AD10" i="11"/>
  <c r="AC10" i="11"/>
  <c r="AB10" i="11"/>
  <c r="AE9" i="11"/>
  <c r="AD9" i="11"/>
  <c r="AC9" i="11"/>
  <c r="AB9" i="11"/>
  <c r="AE8" i="11"/>
  <c r="AD8" i="11"/>
  <c r="AC8" i="11"/>
  <c r="AB8" i="11"/>
  <c r="AE7" i="11"/>
  <c r="AD7" i="11"/>
  <c r="AC7" i="11"/>
  <c r="AB7" i="11"/>
  <c r="AE6" i="11"/>
  <c r="AD6" i="11"/>
  <c r="AC6" i="11"/>
  <c r="AB6" i="11"/>
  <c r="AE5" i="11"/>
  <c r="AD5" i="11"/>
  <c r="AC5" i="11"/>
  <c r="AB5" i="11"/>
  <c r="AE36" i="13"/>
  <c r="AD36" i="13"/>
  <c r="AC36" i="13"/>
  <c r="AB36" i="13"/>
  <c r="AE35" i="13"/>
  <c r="AD35" i="13"/>
  <c r="AC35" i="13"/>
  <c r="AB35" i="13"/>
  <c r="AE34" i="13"/>
  <c r="AD34" i="13"/>
  <c r="AC34" i="13"/>
  <c r="AB34" i="13"/>
  <c r="AE33" i="13"/>
  <c r="AD33" i="13"/>
  <c r="AC33" i="13"/>
  <c r="AB33" i="13"/>
  <c r="AE32" i="13"/>
  <c r="AE33" i="1" s="1"/>
  <c r="AD32" i="13"/>
  <c r="AC32" i="13"/>
  <c r="AB32" i="13"/>
  <c r="AB33" i="1" s="1"/>
  <c r="AE31" i="13"/>
  <c r="AD31" i="13"/>
  <c r="AC31" i="13"/>
  <c r="AB31" i="13"/>
  <c r="AE30" i="13"/>
  <c r="AD30" i="13"/>
  <c r="AC30" i="13"/>
  <c r="AB30" i="13"/>
  <c r="AE29" i="13"/>
  <c r="AD29" i="13"/>
  <c r="AC29" i="13"/>
  <c r="AB29" i="13"/>
  <c r="AE28" i="13"/>
  <c r="AD28" i="13"/>
  <c r="AC28" i="13"/>
  <c r="AB28" i="13"/>
  <c r="AE27" i="13"/>
  <c r="AD27" i="13"/>
  <c r="AC27" i="13"/>
  <c r="AB27" i="13"/>
  <c r="AE26" i="13"/>
  <c r="AD26" i="13"/>
  <c r="AC26" i="13"/>
  <c r="AB26" i="13"/>
  <c r="AE25" i="13"/>
  <c r="AD25" i="13"/>
  <c r="AC25" i="13"/>
  <c r="AB25" i="13"/>
  <c r="AE24" i="13"/>
  <c r="AD24" i="13"/>
  <c r="AC24" i="13"/>
  <c r="AB24" i="13"/>
  <c r="AE23" i="13"/>
  <c r="AD23" i="13"/>
  <c r="AC23" i="13"/>
  <c r="AB23" i="13"/>
  <c r="AE22" i="13"/>
  <c r="AD22" i="13"/>
  <c r="AC22" i="13"/>
  <c r="AB22" i="13"/>
  <c r="AE21" i="13"/>
  <c r="AD21" i="13"/>
  <c r="AC21" i="13"/>
  <c r="AB21" i="13"/>
  <c r="AE20" i="13"/>
  <c r="AD20" i="13"/>
  <c r="AC20" i="13"/>
  <c r="AB20" i="13"/>
  <c r="AE19" i="13"/>
  <c r="AD19" i="13"/>
  <c r="AC19" i="13"/>
  <c r="AB19" i="13"/>
  <c r="AE18" i="13"/>
  <c r="AD18" i="13"/>
  <c r="AC18" i="13"/>
  <c r="AB18" i="13"/>
  <c r="AE17" i="13"/>
  <c r="AD17" i="13"/>
  <c r="AC17" i="13"/>
  <c r="AB17" i="13"/>
  <c r="AE16" i="13"/>
  <c r="AD16" i="13"/>
  <c r="AC16" i="13"/>
  <c r="AB16" i="13"/>
  <c r="AE15" i="13"/>
  <c r="AD15" i="13"/>
  <c r="AC15" i="13"/>
  <c r="AB15" i="13"/>
  <c r="AE14" i="13"/>
  <c r="AD14" i="13"/>
  <c r="AC14" i="13"/>
  <c r="AB14" i="13"/>
  <c r="AE13" i="13"/>
  <c r="AD13" i="13"/>
  <c r="AC13" i="13"/>
  <c r="AB13" i="13"/>
  <c r="AE12" i="13"/>
  <c r="AD12" i="13"/>
  <c r="AC12" i="13"/>
  <c r="AB12" i="13"/>
  <c r="AE11" i="13"/>
  <c r="AD11" i="13"/>
  <c r="AC11" i="13"/>
  <c r="AB11" i="13"/>
  <c r="AE10" i="13"/>
  <c r="AD10" i="13"/>
  <c r="AC10" i="13"/>
  <c r="AB10" i="13"/>
  <c r="AE9" i="13"/>
  <c r="AD9" i="13"/>
  <c r="AC9" i="13"/>
  <c r="AB9" i="13"/>
  <c r="AE8" i="13"/>
  <c r="AD8" i="13"/>
  <c r="AC8" i="13"/>
  <c r="AB8" i="13"/>
  <c r="AE7" i="13"/>
  <c r="AD7" i="13"/>
  <c r="AC7" i="13"/>
  <c r="AB7" i="13"/>
  <c r="AE6" i="13"/>
  <c r="AD6" i="13"/>
  <c r="AC6" i="13"/>
  <c r="AB6" i="13"/>
  <c r="AE5" i="13"/>
  <c r="AD5" i="13"/>
  <c r="AC5" i="13"/>
  <c r="AB5" i="13"/>
  <c r="AE36" i="9"/>
  <c r="AD36" i="9"/>
  <c r="AC36" i="9"/>
  <c r="AB36" i="9"/>
  <c r="AE35" i="9"/>
  <c r="AD35" i="9"/>
  <c r="AC35" i="9"/>
  <c r="AB35" i="9"/>
  <c r="AE34" i="9"/>
  <c r="AD34" i="9"/>
  <c r="AC34" i="9"/>
  <c r="AB34" i="9"/>
  <c r="AE33" i="9"/>
  <c r="AD33" i="9"/>
  <c r="AC33" i="9"/>
  <c r="AB33" i="9"/>
  <c r="AE32" i="9"/>
  <c r="AD32" i="9"/>
  <c r="AC32" i="9"/>
  <c r="AB32" i="9"/>
  <c r="AE31" i="9"/>
  <c r="AD31" i="9"/>
  <c r="AC31" i="9"/>
  <c r="AB31" i="9"/>
  <c r="AE30" i="9"/>
  <c r="AE31" i="1" s="1"/>
  <c r="AD30" i="9"/>
  <c r="AC30" i="9"/>
  <c r="AB30" i="9"/>
  <c r="AB31" i="1" s="1"/>
  <c r="AE29" i="9"/>
  <c r="AD29" i="9"/>
  <c r="AC29" i="9"/>
  <c r="AB29" i="9"/>
  <c r="AE28" i="9"/>
  <c r="AD28" i="9"/>
  <c r="AC28" i="9"/>
  <c r="AB28" i="9"/>
  <c r="AE27" i="9"/>
  <c r="AD27" i="9"/>
  <c r="AC27" i="9"/>
  <c r="AB27" i="9"/>
  <c r="AE26" i="9"/>
  <c r="AD26" i="9"/>
  <c r="AC26" i="9"/>
  <c r="AB26" i="9"/>
  <c r="AD25" i="9"/>
  <c r="AC25" i="9"/>
  <c r="AB25" i="9"/>
  <c r="AE24" i="9"/>
  <c r="AD24" i="9"/>
  <c r="AC24" i="9"/>
  <c r="AB24" i="9"/>
  <c r="AE23" i="9"/>
  <c r="AD23" i="9"/>
  <c r="AC23" i="9"/>
  <c r="AB23" i="9"/>
  <c r="AE22" i="9"/>
  <c r="AD22" i="9"/>
  <c r="AC22" i="9"/>
  <c r="AB22" i="9"/>
  <c r="AE21" i="9"/>
  <c r="AD21" i="9"/>
  <c r="AC21" i="9"/>
  <c r="AB21" i="9"/>
  <c r="AE20" i="9"/>
  <c r="AD20" i="9"/>
  <c r="AC20" i="9"/>
  <c r="AB20" i="9"/>
  <c r="AE19" i="9"/>
  <c r="AD19" i="9"/>
  <c r="AC19" i="9"/>
  <c r="AB19" i="9"/>
  <c r="AE18" i="9"/>
  <c r="AD18" i="9"/>
  <c r="AC18" i="9"/>
  <c r="AB18" i="9"/>
  <c r="AE17" i="9"/>
  <c r="AD17" i="9"/>
  <c r="AC17" i="9"/>
  <c r="AB17" i="9"/>
  <c r="AE16" i="9"/>
  <c r="AD16" i="9"/>
  <c r="AC16" i="9"/>
  <c r="AB16" i="9"/>
  <c r="AE15" i="9"/>
  <c r="AD15" i="9"/>
  <c r="AC15" i="9"/>
  <c r="AB15" i="9"/>
  <c r="AE14" i="9"/>
  <c r="AD14" i="9"/>
  <c r="AC14" i="9"/>
  <c r="AB14" i="9"/>
  <c r="AE13" i="9"/>
  <c r="AD13" i="9"/>
  <c r="AC13" i="9"/>
  <c r="AB13" i="9"/>
  <c r="AE12" i="9"/>
  <c r="AD12" i="9"/>
  <c r="AC12" i="9"/>
  <c r="AB12" i="9"/>
  <c r="AE11" i="9"/>
  <c r="AD11" i="9"/>
  <c r="AC11" i="9"/>
  <c r="AB11" i="9"/>
  <c r="AE10" i="9"/>
  <c r="AD10" i="9"/>
  <c r="AC10" i="9"/>
  <c r="AB10" i="9"/>
  <c r="AE9" i="9"/>
  <c r="AD9" i="9"/>
  <c r="AC9" i="9"/>
  <c r="AB9" i="9"/>
  <c r="AE8" i="9"/>
  <c r="AD8" i="9"/>
  <c r="AC8" i="9"/>
  <c r="AB8" i="9"/>
  <c r="AE7" i="9"/>
  <c r="AD7" i="9"/>
  <c r="AC7" i="9"/>
  <c r="AB7" i="9"/>
  <c r="AE6" i="9"/>
  <c r="AD6" i="9"/>
  <c r="AC6" i="9"/>
  <c r="AB6" i="9"/>
  <c r="AE5" i="9"/>
  <c r="AD5" i="9"/>
  <c r="AC5" i="9"/>
  <c r="AB5" i="9"/>
  <c r="AE36" i="6"/>
  <c r="AD36" i="6"/>
  <c r="AC36" i="6"/>
  <c r="AB36" i="6"/>
  <c r="AE35" i="6"/>
  <c r="AD35" i="6"/>
  <c r="AC35" i="6"/>
  <c r="AB35" i="6"/>
  <c r="AE34" i="6"/>
  <c r="AD34" i="6"/>
  <c r="AC34" i="6"/>
  <c r="AB34" i="6"/>
  <c r="AE33" i="6"/>
  <c r="AD33" i="6"/>
  <c r="AC33" i="6"/>
  <c r="AB33" i="6"/>
  <c r="AE32" i="6"/>
  <c r="AD32" i="6"/>
  <c r="AC32" i="6"/>
  <c r="AB32" i="6"/>
  <c r="AE31" i="6"/>
  <c r="AD31" i="6"/>
  <c r="AC31" i="6"/>
  <c r="AB31" i="6"/>
  <c r="AE30" i="6"/>
  <c r="AD30" i="6"/>
  <c r="AC30" i="6"/>
  <c r="AB30" i="6"/>
  <c r="AE29" i="6"/>
  <c r="AD29" i="6"/>
  <c r="AC29" i="6"/>
  <c r="AB29" i="6"/>
  <c r="AE28" i="6"/>
  <c r="AD28" i="6"/>
  <c r="AC28" i="6"/>
  <c r="AB28" i="6"/>
  <c r="AE27" i="6"/>
  <c r="AD27" i="6"/>
  <c r="AC27" i="6"/>
  <c r="AB27" i="6"/>
  <c r="AE26" i="6"/>
  <c r="AD26" i="6"/>
  <c r="AC26" i="6"/>
  <c r="AB26" i="6"/>
  <c r="AE25" i="6"/>
  <c r="AD25" i="6"/>
  <c r="AC25" i="6"/>
  <c r="AB25" i="6"/>
  <c r="AE24" i="6"/>
  <c r="AD24" i="6"/>
  <c r="AC24" i="6"/>
  <c r="AB24" i="6"/>
  <c r="AE23" i="6"/>
  <c r="AD23" i="6"/>
  <c r="AC23" i="6"/>
  <c r="AB23" i="6"/>
  <c r="AE22" i="6"/>
  <c r="AD22" i="6"/>
  <c r="AC22" i="6"/>
  <c r="AB22" i="6"/>
  <c r="AE21" i="6"/>
  <c r="AD21" i="6"/>
  <c r="AC21" i="6"/>
  <c r="AB21" i="6"/>
  <c r="AE20" i="6"/>
  <c r="AD20" i="6"/>
  <c r="AC20" i="6"/>
  <c r="AB20" i="6"/>
  <c r="AE19" i="6"/>
  <c r="AD19" i="6"/>
  <c r="AC19" i="6"/>
  <c r="AB19" i="6"/>
  <c r="AE18" i="6"/>
  <c r="AD18" i="6"/>
  <c r="AC18" i="6"/>
  <c r="AB18" i="6"/>
  <c r="AE17" i="6"/>
  <c r="AD17" i="6"/>
  <c r="AC17" i="6"/>
  <c r="AB17" i="6"/>
  <c r="AE16" i="6"/>
  <c r="AD16" i="6"/>
  <c r="AC16" i="6"/>
  <c r="AB16" i="6"/>
  <c r="AE15" i="6"/>
  <c r="AD15" i="6"/>
  <c r="AC15" i="6"/>
  <c r="AB15" i="6"/>
  <c r="AE14" i="6"/>
  <c r="AD14" i="6"/>
  <c r="AC14" i="6"/>
  <c r="AB14" i="6"/>
  <c r="AE13" i="6"/>
  <c r="AD13" i="6"/>
  <c r="AC13" i="6"/>
  <c r="AB13" i="6"/>
  <c r="AE12" i="6"/>
  <c r="AD12" i="6"/>
  <c r="AC12" i="6"/>
  <c r="AB12" i="6"/>
  <c r="AE11" i="6"/>
  <c r="AD11" i="6"/>
  <c r="AC11" i="6"/>
  <c r="AB11" i="6"/>
  <c r="AE10" i="6"/>
  <c r="AD10" i="6"/>
  <c r="AC10" i="6"/>
  <c r="AB10" i="6"/>
  <c r="AE9" i="6"/>
  <c r="AD9" i="6"/>
  <c r="AC9" i="6"/>
  <c r="AB9" i="6"/>
  <c r="AE8" i="6"/>
  <c r="AD8" i="6"/>
  <c r="AC8" i="6"/>
  <c r="AB8" i="6"/>
  <c r="AE7" i="6"/>
  <c r="AD7" i="6"/>
  <c r="AC7" i="6"/>
  <c r="AB7" i="6"/>
  <c r="AE6" i="6"/>
  <c r="AD6" i="6"/>
  <c r="AC6" i="6"/>
  <c r="AB6" i="6"/>
  <c r="AE5" i="6"/>
  <c r="AD5" i="6"/>
  <c r="AC5" i="6"/>
  <c r="AB5" i="6"/>
  <c r="AE36" i="12"/>
  <c r="AD36" i="12"/>
  <c r="AC36" i="12"/>
  <c r="AB36" i="12"/>
  <c r="AE35" i="12"/>
  <c r="AD35" i="12"/>
  <c r="AC35" i="12"/>
  <c r="AB35" i="12"/>
  <c r="AE34" i="12"/>
  <c r="AD34" i="12"/>
  <c r="AC34" i="12"/>
  <c r="AB34" i="12"/>
  <c r="AE33" i="12"/>
  <c r="AD33" i="12"/>
  <c r="AC33" i="12"/>
  <c r="AB33" i="12"/>
  <c r="AE32" i="12"/>
  <c r="AD32" i="12"/>
  <c r="AC32" i="12"/>
  <c r="AB32" i="12"/>
  <c r="AE31" i="12"/>
  <c r="AD31" i="12"/>
  <c r="AC31" i="12"/>
  <c r="AB31" i="12"/>
  <c r="AE30" i="12"/>
  <c r="AD30" i="12"/>
  <c r="AC30" i="12"/>
  <c r="AB30" i="12"/>
  <c r="AE29" i="12"/>
  <c r="AD29" i="12"/>
  <c r="AC29" i="12"/>
  <c r="AB29" i="12"/>
  <c r="AE28" i="12"/>
  <c r="AD28" i="12"/>
  <c r="AC28" i="12"/>
  <c r="AB28" i="12"/>
  <c r="AE27" i="12"/>
  <c r="AD27" i="12"/>
  <c r="AC27" i="12"/>
  <c r="AB27" i="12"/>
  <c r="AE26" i="12"/>
  <c r="AD26" i="12"/>
  <c r="AC26" i="12"/>
  <c r="AB26" i="12"/>
  <c r="AE25" i="12"/>
  <c r="AD25" i="12"/>
  <c r="AC25" i="12"/>
  <c r="AB25" i="12"/>
  <c r="AE24" i="12"/>
  <c r="AD24" i="12"/>
  <c r="AC24" i="12"/>
  <c r="AB24" i="12"/>
  <c r="AE23" i="12"/>
  <c r="AD23" i="12"/>
  <c r="AC23" i="12"/>
  <c r="AB23" i="12"/>
  <c r="AE22" i="12"/>
  <c r="AD22" i="12"/>
  <c r="AC22" i="12"/>
  <c r="AB22" i="12"/>
  <c r="AE21" i="12"/>
  <c r="AD21" i="12"/>
  <c r="AC21" i="12"/>
  <c r="AB21" i="12"/>
  <c r="AE20" i="12"/>
  <c r="AD20" i="12"/>
  <c r="AC20" i="12"/>
  <c r="AB20" i="12"/>
  <c r="AE19" i="12"/>
  <c r="AD19" i="12"/>
  <c r="AC19" i="12"/>
  <c r="AB19" i="12"/>
  <c r="AE18" i="12"/>
  <c r="AD18" i="12"/>
  <c r="AC18" i="12"/>
  <c r="AB18" i="12"/>
  <c r="AE17" i="12"/>
  <c r="AD17" i="12"/>
  <c r="AC17" i="12"/>
  <c r="AB17" i="12"/>
  <c r="AE16" i="12"/>
  <c r="AD16" i="12"/>
  <c r="AC16" i="12"/>
  <c r="AB16" i="12"/>
  <c r="AE15" i="12"/>
  <c r="AD15" i="12"/>
  <c r="AC15" i="12"/>
  <c r="AB15" i="12"/>
  <c r="AE14" i="12"/>
  <c r="AD14" i="12"/>
  <c r="AC14" i="12"/>
  <c r="AB14" i="12"/>
  <c r="AE13" i="12"/>
  <c r="AD13" i="12"/>
  <c r="AC13" i="12"/>
  <c r="AB13" i="12"/>
  <c r="AE12" i="12"/>
  <c r="AD12" i="12"/>
  <c r="AC12" i="12"/>
  <c r="AB12" i="12"/>
  <c r="AE11" i="12"/>
  <c r="AD11" i="12"/>
  <c r="AC11" i="12"/>
  <c r="AB11" i="12"/>
  <c r="AE10" i="12"/>
  <c r="AD10" i="12"/>
  <c r="AC10" i="12"/>
  <c r="AB10" i="12"/>
  <c r="AE9" i="12"/>
  <c r="AD9" i="12"/>
  <c r="AC9" i="12"/>
  <c r="AB9" i="12"/>
  <c r="AE8" i="12"/>
  <c r="AD8" i="12"/>
  <c r="AC8" i="12"/>
  <c r="AB8" i="12"/>
  <c r="AE7" i="12"/>
  <c r="AD7" i="12"/>
  <c r="AC7" i="12"/>
  <c r="AB7" i="12"/>
  <c r="AE6" i="12"/>
  <c r="AD6" i="12"/>
  <c r="AC6" i="12"/>
  <c r="AB6" i="12"/>
  <c r="AE5" i="12"/>
  <c r="AD5" i="12"/>
  <c r="AC5" i="12"/>
  <c r="AB5" i="12"/>
  <c r="AE36" i="4"/>
  <c r="AD36" i="4"/>
  <c r="AC36" i="4"/>
  <c r="AB36" i="4"/>
  <c r="AE35" i="4"/>
  <c r="AD35" i="4"/>
  <c r="AC35" i="4"/>
  <c r="AB35" i="4"/>
  <c r="AE34" i="4"/>
  <c r="AD34" i="4"/>
  <c r="AC34" i="4"/>
  <c r="AB34" i="4"/>
  <c r="AE33" i="4"/>
  <c r="AD33" i="4"/>
  <c r="AC33" i="4"/>
  <c r="AB33" i="4"/>
  <c r="AE32" i="4"/>
  <c r="AD32" i="4"/>
  <c r="AC32" i="4"/>
  <c r="AB32" i="4"/>
  <c r="AE31" i="4"/>
  <c r="AD31" i="4"/>
  <c r="AC31" i="4"/>
  <c r="AB31" i="4"/>
  <c r="AE30" i="4"/>
  <c r="AD30" i="4"/>
  <c r="AC30" i="4"/>
  <c r="AB30" i="4"/>
  <c r="AE29" i="4"/>
  <c r="AD29" i="4"/>
  <c r="AC29" i="4"/>
  <c r="AB29" i="4"/>
  <c r="AE28" i="4"/>
  <c r="AD28" i="4"/>
  <c r="AC28" i="4"/>
  <c r="AB28" i="4"/>
  <c r="AE27" i="4"/>
  <c r="AD27" i="4"/>
  <c r="AC27" i="4"/>
  <c r="AB27" i="4"/>
  <c r="AE26" i="4"/>
  <c r="AD26" i="4"/>
  <c r="AC26" i="4"/>
  <c r="AB26" i="4"/>
  <c r="AE25" i="4"/>
  <c r="AD25" i="4"/>
  <c r="AC25" i="4"/>
  <c r="AB25" i="4"/>
  <c r="AE24" i="4"/>
  <c r="AD24" i="4"/>
  <c r="AC24" i="4"/>
  <c r="AB24" i="4"/>
  <c r="AE23" i="4"/>
  <c r="AD23" i="4"/>
  <c r="AC23" i="4"/>
  <c r="AB23" i="4"/>
  <c r="AE22" i="4"/>
  <c r="AD22" i="4"/>
  <c r="AC22" i="4"/>
  <c r="AB22" i="4"/>
  <c r="AE21" i="4"/>
  <c r="AD21" i="4"/>
  <c r="AC21" i="4"/>
  <c r="AB21" i="4"/>
  <c r="AE20" i="4"/>
  <c r="AD20" i="4"/>
  <c r="AC20" i="4"/>
  <c r="AB20" i="4"/>
  <c r="AE19" i="4"/>
  <c r="AD19" i="4"/>
  <c r="AC19" i="4"/>
  <c r="AB19" i="4"/>
  <c r="AE18" i="4"/>
  <c r="AD18" i="4"/>
  <c r="AC18" i="4"/>
  <c r="AB18" i="4"/>
  <c r="AE17" i="4"/>
  <c r="AD17" i="4"/>
  <c r="AC17" i="4"/>
  <c r="AB17" i="4"/>
  <c r="AE16" i="4"/>
  <c r="AD16" i="4"/>
  <c r="AC16" i="4"/>
  <c r="AB16" i="4"/>
  <c r="AE15" i="4"/>
  <c r="AD15" i="4"/>
  <c r="AC15" i="4"/>
  <c r="AB15" i="4"/>
  <c r="AE14" i="4"/>
  <c r="AD14" i="4"/>
  <c r="AC14" i="4"/>
  <c r="AB14" i="4"/>
  <c r="AE13" i="4"/>
  <c r="AD13" i="4"/>
  <c r="AC13" i="4"/>
  <c r="AB13" i="4"/>
  <c r="AE12" i="4"/>
  <c r="AD12" i="4"/>
  <c r="AC12" i="4"/>
  <c r="AB12" i="4"/>
  <c r="AB11" i="4"/>
  <c r="AE10" i="4"/>
  <c r="AD10" i="4"/>
  <c r="AC10" i="4"/>
  <c r="AB10" i="4"/>
  <c r="AE9" i="4"/>
  <c r="AD9" i="4"/>
  <c r="AC9" i="4"/>
  <c r="AB9" i="4"/>
  <c r="AE8" i="4"/>
  <c r="AD8" i="4"/>
  <c r="AC8" i="4"/>
  <c r="AB8" i="4"/>
  <c r="AE7" i="4"/>
  <c r="AD7" i="4"/>
  <c r="AC7" i="4"/>
  <c r="AB7" i="4"/>
  <c r="AE6" i="4"/>
  <c r="AD6" i="4"/>
  <c r="AC6" i="4"/>
  <c r="AB6" i="4"/>
  <c r="AE5" i="4"/>
  <c r="AD5" i="4"/>
  <c r="AC5" i="4"/>
  <c r="AB5" i="4"/>
  <c r="AE36" i="5"/>
  <c r="AD36" i="5"/>
  <c r="AC36" i="5"/>
  <c r="AB36" i="5"/>
  <c r="AB37" i="1" s="1"/>
  <c r="AE35" i="5"/>
  <c r="AD35" i="5"/>
  <c r="AC35" i="5"/>
  <c r="AB35" i="5"/>
  <c r="AE34" i="5"/>
  <c r="AD34" i="5"/>
  <c r="AC34" i="5"/>
  <c r="AB34" i="5"/>
  <c r="AE33" i="5"/>
  <c r="AE34" i="1" s="1"/>
  <c r="AD33" i="5"/>
  <c r="AC33" i="5"/>
  <c r="AC34" i="1" s="1"/>
  <c r="AB33" i="5"/>
  <c r="AB34" i="1" s="1"/>
  <c r="AE32" i="5"/>
  <c r="AD32" i="5"/>
  <c r="AC32" i="5"/>
  <c r="AB32" i="5"/>
  <c r="AE31" i="5"/>
  <c r="AD31" i="5"/>
  <c r="AC31" i="5"/>
  <c r="AB31" i="5"/>
  <c r="AE30" i="5"/>
  <c r="AD30" i="5"/>
  <c r="AC30" i="5"/>
  <c r="AB30" i="5"/>
  <c r="AE29" i="5"/>
  <c r="AD29" i="5"/>
  <c r="AC29" i="5"/>
  <c r="AB29" i="5"/>
  <c r="AE28" i="5"/>
  <c r="AD28" i="5"/>
  <c r="AC28" i="5"/>
  <c r="AE27" i="5"/>
  <c r="AD27" i="5"/>
  <c r="AC27" i="5"/>
  <c r="AB27" i="5"/>
  <c r="AE26" i="5"/>
  <c r="AD26" i="5"/>
  <c r="AC26" i="5"/>
  <c r="AB26" i="5"/>
  <c r="AE25" i="5"/>
  <c r="AD25" i="5"/>
  <c r="AC25" i="5"/>
  <c r="AB25" i="5"/>
  <c r="AE24" i="5"/>
  <c r="AD24" i="5"/>
  <c r="AC24" i="5"/>
  <c r="AB24" i="5"/>
  <c r="AE23" i="5"/>
  <c r="AD23" i="5"/>
  <c r="AC23" i="5"/>
  <c r="AB23" i="5"/>
  <c r="AE22" i="5"/>
  <c r="AD22" i="5"/>
  <c r="AC22" i="5"/>
  <c r="AB22" i="5"/>
  <c r="AE21" i="5"/>
  <c r="AD21" i="5"/>
  <c r="AC21" i="5"/>
  <c r="AB21" i="5"/>
  <c r="AE20" i="5"/>
  <c r="AD20" i="5"/>
  <c r="AC20" i="5"/>
  <c r="AB20" i="5"/>
  <c r="AE19" i="5"/>
  <c r="AD19" i="5"/>
  <c r="AC19" i="5"/>
  <c r="AB19" i="5"/>
  <c r="AE18" i="5"/>
  <c r="AE19" i="1" s="1"/>
  <c r="AD18" i="5"/>
  <c r="AC18" i="5"/>
  <c r="AB18" i="5"/>
  <c r="AB19" i="1" s="1"/>
  <c r="AE17" i="5"/>
  <c r="AD17" i="5"/>
  <c r="AC17" i="5"/>
  <c r="AB17" i="5"/>
  <c r="AE16" i="5"/>
  <c r="AD16" i="5"/>
  <c r="AC16" i="5"/>
  <c r="AB16" i="5"/>
  <c r="AE15" i="5"/>
  <c r="AE16" i="1" s="1"/>
  <c r="AD15" i="5"/>
  <c r="AC15" i="5"/>
  <c r="AB15" i="5"/>
  <c r="AB16" i="1" s="1"/>
  <c r="AE14" i="5"/>
  <c r="AD14" i="5"/>
  <c r="AC14" i="5"/>
  <c r="AB14" i="5"/>
  <c r="AB15" i="1" s="1"/>
  <c r="AE13" i="5"/>
  <c r="AD13" i="5"/>
  <c r="AC13" i="5"/>
  <c r="AB13" i="5"/>
  <c r="AE12" i="5"/>
  <c r="AD12" i="5"/>
  <c r="AC12" i="5"/>
  <c r="AB12" i="5"/>
  <c r="AE11" i="5"/>
  <c r="AD11" i="5"/>
  <c r="AC11" i="5"/>
  <c r="AB11" i="5"/>
  <c r="AE10" i="5"/>
  <c r="AD10" i="5"/>
  <c r="AC10" i="5"/>
  <c r="AB10" i="5"/>
  <c r="AE9" i="5"/>
  <c r="AD9" i="5"/>
  <c r="AC9" i="5"/>
  <c r="AB9" i="5"/>
  <c r="AE8" i="5"/>
  <c r="AD8" i="5"/>
  <c r="AC8" i="5"/>
  <c r="AB8" i="5"/>
  <c r="AE7" i="5"/>
  <c r="AE8" i="1" s="1"/>
  <c r="AD7" i="5"/>
  <c r="AC7" i="5"/>
  <c r="AB7" i="5"/>
  <c r="AB8" i="1" s="1"/>
  <c r="AE6" i="5"/>
  <c r="AD6" i="5"/>
  <c r="AC6" i="5"/>
  <c r="AB6" i="5"/>
  <c r="AE5" i="5"/>
  <c r="AD5" i="5"/>
  <c r="AC5" i="5"/>
  <c r="AB5" i="5"/>
  <c r="AE36" i="8"/>
  <c r="AD36" i="8"/>
  <c r="AC36" i="8"/>
  <c r="AB36" i="8"/>
  <c r="AE35" i="8"/>
  <c r="AD35" i="8"/>
  <c r="AC35" i="8"/>
  <c r="AB35" i="8"/>
  <c r="AE34" i="8"/>
  <c r="AD34" i="8"/>
  <c r="AC34" i="8"/>
  <c r="AB34" i="8"/>
  <c r="AE33" i="8"/>
  <c r="AD33" i="8"/>
  <c r="AC33" i="8"/>
  <c r="AB33" i="8"/>
  <c r="AE32" i="8"/>
  <c r="AD32" i="8"/>
  <c r="AC32" i="8"/>
  <c r="AB32" i="8"/>
  <c r="AE31" i="8"/>
  <c r="AE32" i="1" s="1"/>
  <c r="AD31" i="8"/>
  <c r="AC31" i="8"/>
  <c r="AB31" i="8"/>
  <c r="AE30" i="8"/>
  <c r="AD30" i="8"/>
  <c r="AC30" i="8"/>
  <c r="AB30" i="8"/>
  <c r="AE29" i="8"/>
  <c r="AD29" i="8"/>
  <c r="AC29" i="8"/>
  <c r="AB29" i="8"/>
  <c r="AE28" i="8"/>
  <c r="AD28" i="8"/>
  <c r="AC28" i="8"/>
  <c r="AB28" i="8"/>
  <c r="AE27" i="8"/>
  <c r="AD27" i="8"/>
  <c r="AC27" i="8"/>
  <c r="AB27" i="8"/>
  <c r="AE26" i="8"/>
  <c r="AD26" i="8"/>
  <c r="AC26" i="8"/>
  <c r="AB26" i="8"/>
  <c r="AE25" i="8"/>
  <c r="AD25" i="8"/>
  <c r="AC25" i="8"/>
  <c r="AB25" i="8"/>
  <c r="AE24" i="8"/>
  <c r="AD24" i="8"/>
  <c r="AC24" i="8"/>
  <c r="AB24" i="8"/>
  <c r="AE23" i="8"/>
  <c r="AE24" i="1" s="1"/>
  <c r="AD23" i="8"/>
  <c r="AC23" i="8"/>
  <c r="AB23" i="8"/>
  <c r="AB24" i="1" s="1"/>
  <c r="AE22" i="8"/>
  <c r="AD22" i="8"/>
  <c r="AC22" i="8"/>
  <c r="AB22" i="8"/>
  <c r="AE21" i="8"/>
  <c r="AD21" i="8"/>
  <c r="AC21" i="8"/>
  <c r="AB21" i="8"/>
  <c r="AE20" i="8"/>
  <c r="AD20" i="8"/>
  <c r="AC20" i="8"/>
  <c r="AB20" i="8"/>
  <c r="AE19" i="8"/>
  <c r="AD19" i="8"/>
  <c r="AC19" i="8"/>
  <c r="AB19" i="8"/>
  <c r="AE18" i="8"/>
  <c r="AD18" i="8"/>
  <c r="AC18" i="8"/>
  <c r="AB18" i="8"/>
  <c r="AE17" i="8"/>
  <c r="AD17" i="8"/>
  <c r="AC17" i="8"/>
  <c r="AB17" i="8"/>
  <c r="AE16" i="8"/>
  <c r="AD16" i="8"/>
  <c r="AC16" i="8"/>
  <c r="AC17" i="1" s="1"/>
  <c r="AB16" i="8"/>
  <c r="AE15" i="8"/>
  <c r="AD15" i="8"/>
  <c r="AC15" i="8"/>
  <c r="AB15" i="8"/>
  <c r="AE14" i="8"/>
  <c r="AD14" i="8"/>
  <c r="AC14" i="8"/>
  <c r="AB14" i="8"/>
  <c r="AE13" i="8"/>
  <c r="AD13" i="8"/>
  <c r="AC13" i="8"/>
  <c r="AB13" i="8"/>
  <c r="AE12" i="8"/>
  <c r="AD12" i="8"/>
  <c r="AC12" i="8"/>
  <c r="AB12" i="8"/>
  <c r="AE11" i="8"/>
  <c r="AD11" i="8"/>
  <c r="AC11" i="8"/>
  <c r="AB11" i="8"/>
  <c r="AE10" i="8"/>
  <c r="AD10" i="8"/>
  <c r="AC10" i="8"/>
  <c r="AB10" i="8"/>
  <c r="AE9" i="8"/>
  <c r="AD9" i="8"/>
  <c r="AC9" i="8"/>
  <c r="AB9" i="8"/>
  <c r="AE8" i="8"/>
  <c r="AD8" i="8"/>
  <c r="AC8" i="8"/>
  <c r="AB8" i="8"/>
  <c r="AE7" i="8"/>
  <c r="AD7" i="8"/>
  <c r="AC7" i="8"/>
  <c r="AB7" i="8"/>
  <c r="AE6" i="8"/>
  <c r="AD6" i="8"/>
  <c r="AC6" i="8"/>
  <c r="AB6" i="8"/>
  <c r="AE5" i="8"/>
  <c r="AD5" i="8"/>
  <c r="AC5" i="8"/>
  <c r="AB5" i="8"/>
  <c r="AE36" i="7"/>
  <c r="AD36" i="7"/>
  <c r="AC36" i="7"/>
  <c r="AB36" i="7"/>
  <c r="AE35" i="7"/>
  <c r="AD35" i="7"/>
  <c r="AC35" i="7"/>
  <c r="AB35" i="7"/>
  <c r="AE34" i="7"/>
  <c r="AD34" i="7"/>
  <c r="AC34" i="7"/>
  <c r="AB34" i="7"/>
  <c r="AE33" i="7"/>
  <c r="AD33" i="7"/>
  <c r="AC33" i="7"/>
  <c r="AB33" i="7"/>
  <c r="AE32" i="7"/>
  <c r="AD32" i="7"/>
  <c r="AC32" i="7"/>
  <c r="AB32" i="7"/>
  <c r="AE31" i="7"/>
  <c r="AD31" i="7"/>
  <c r="AC31" i="7"/>
  <c r="AB31" i="7"/>
  <c r="AE30" i="7"/>
  <c r="AD30" i="7"/>
  <c r="AC30" i="7"/>
  <c r="AB30" i="7"/>
  <c r="AE29" i="7"/>
  <c r="AD29" i="7"/>
  <c r="AC29" i="7"/>
  <c r="AB29" i="7"/>
  <c r="AE28" i="7"/>
  <c r="AD28" i="7"/>
  <c r="AC28" i="7"/>
  <c r="AB28" i="7"/>
  <c r="AE27" i="7"/>
  <c r="AD27" i="7"/>
  <c r="AC27" i="7"/>
  <c r="AB27" i="7"/>
  <c r="AE26" i="7"/>
  <c r="AD26" i="7"/>
  <c r="AC26" i="7"/>
  <c r="AB26" i="7"/>
  <c r="AE25" i="7"/>
  <c r="AD25" i="7"/>
  <c r="AC25" i="7"/>
  <c r="AB25" i="7"/>
  <c r="AE24" i="7"/>
  <c r="AD24" i="7"/>
  <c r="AC24" i="7"/>
  <c r="AB24" i="7"/>
  <c r="AE23" i="7"/>
  <c r="AD23" i="7"/>
  <c r="AC23" i="7"/>
  <c r="AB23" i="7"/>
  <c r="AE22" i="7"/>
  <c r="AD22" i="7"/>
  <c r="AC22" i="7"/>
  <c r="AB22" i="7"/>
  <c r="AE21" i="7"/>
  <c r="AD21" i="7"/>
  <c r="AC21" i="7"/>
  <c r="AB21" i="7"/>
  <c r="AE20" i="7"/>
  <c r="AD20" i="7"/>
  <c r="AC20" i="7"/>
  <c r="AB20" i="7"/>
  <c r="AE19" i="7"/>
  <c r="AD19" i="7"/>
  <c r="AC19" i="7"/>
  <c r="AB19" i="7"/>
  <c r="AE18" i="7"/>
  <c r="AD18" i="7"/>
  <c r="AC18" i="7"/>
  <c r="AB18" i="7"/>
  <c r="AE17" i="7"/>
  <c r="AD17" i="7"/>
  <c r="AC17" i="7"/>
  <c r="AB17" i="7"/>
  <c r="AE16" i="7"/>
  <c r="AD16" i="7"/>
  <c r="AC16" i="7"/>
  <c r="AB16" i="7"/>
  <c r="AE15" i="7"/>
  <c r="AD15" i="7"/>
  <c r="AC15" i="7"/>
  <c r="AB15" i="7"/>
  <c r="AE14" i="7"/>
  <c r="AD14" i="7"/>
  <c r="AC14" i="7"/>
  <c r="AB14" i="7"/>
  <c r="AE13" i="7"/>
  <c r="AD13" i="7"/>
  <c r="AC13" i="7"/>
  <c r="AB13" i="7"/>
  <c r="AE12" i="7"/>
  <c r="AD12" i="7"/>
  <c r="AC12" i="7"/>
  <c r="AB12" i="7"/>
  <c r="AE11" i="7"/>
  <c r="AD11" i="7"/>
  <c r="AC11" i="7"/>
  <c r="AC12" i="1" s="1"/>
  <c r="AB11" i="7"/>
  <c r="AB12" i="1" s="1"/>
  <c r="AE10" i="7"/>
  <c r="AD10" i="7"/>
  <c r="AC10" i="7"/>
  <c r="AB10" i="7"/>
  <c r="AE9" i="7"/>
  <c r="AD9" i="7"/>
  <c r="AC9" i="7"/>
  <c r="AB9" i="7"/>
  <c r="AE8" i="7"/>
  <c r="AD8" i="7"/>
  <c r="AC8" i="7"/>
  <c r="AB8" i="7"/>
  <c r="AE7" i="7"/>
  <c r="AD7" i="7"/>
  <c r="AC7" i="7"/>
  <c r="AB7" i="7"/>
  <c r="AE6" i="7"/>
  <c r="AD6" i="7"/>
  <c r="AC6" i="7"/>
  <c r="AB6" i="7"/>
  <c r="AE5" i="7"/>
  <c r="AD5" i="7"/>
  <c r="AC5" i="7"/>
  <c r="AB5" i="7"/>
  <c r="AE6" i="10"/>
  <c r="AE7" i="10"/>
  <c r="AE8" i="10"/>
  <c r="AE9" i="10"/>
  <c r="AE10" i="10"/>
  <c r="AE11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29" i="10"/>
  <c r="AE30" i="1" s="1"/>
  <c r="AE30" i="10"/>
  <c r="AE31" i="10"/>
  <c r="AE32" i="10"/>
  <c r="AE33" i="10"/>
  <c r="AE34" i="10"/>
  <c r="AE35" i="10"/>
  <c r="AE36" i="10"/>
  <c r="AE5" i="10"/>
  <c r="AD6" i="10"/>
  <c r="AD7" i="10"/>
  <c r="AD8" i="10"/>
  <c r="AD9" i="10"/>
  <c r="AD10" i="10"/>
  <c r="AD11" i="10"/>
  <c r="AD12" i="10"/>
  <c r="AD13" i="10"/>
  <c r="AD14" i="10"/>
  <c r="AD15" i="10"/>
  <c r="AD16" i="10"/>
  <c r="AD17" i="10"/>
  <c r="AD18" i="10"/>
  <c r="AD19" i="10"/>
  <c r="AD20" i="10"/>
  <c r="AD21" i="10"/>
  <c r="AD22" i="10"/>
  <c r="AD23" i="10"/>
  <c r="AD24" i="10"/>
  <c r="AD25" i="10"/>
  <c r="AD26" i="10"/>
  <c r="AD27" i="10"/>
  <c r="AD28" i="10"/>
  <c r="AD29" i="10"/>
  <c r="AD30" i="10"/>
  <c r="AD31" i="10"/>
  <c r="AD32" i="10"/>
  <c r="AD33" i="10"/>
  <c r="AD34" i="10"/>
  <c r="AD35" i="10"/>
  <c r="AD36" i="10"/>
  <c r="AD5" i="10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" s="1"/>
  <c r="AC21" i="10"/>
  <c r="AC22" i="10"/>
  <c r="AC23" i="10"/>
  <c r="AC24" i="10"/>
  <c r="AC25" i="10"/>
  <c r="AC26" i="10"/>
  <c r="AC27" i="10"/>
  <c r="AC28" i="10"/>
  <c r="AC29" i="1" s="1"/>
  <c r="AC29" i="10"/>
  <c r="AC30" i="10"/>
  <c r="AC31" i="10"/>
  <c r="AC32" i="10"/>
  <c r="AC33" i="10"/>
  <c r="AC34" i="10"/>
  <c r="AC35" i="10"/>
  <c r="AC36" i="10"/>
  <c r="AC5" i="10"/>
  <c r="AB6" i="10"/>
  <c r="AB7" i="10"/>
  <c r="AB8" i="10"/>
  <c r="AB9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32" i="10"/>
  <c r="AB33" i="10"/>
  <c r="AB34" i="10"/>
  <c r="AB35" i="10"/>
  <c r="AB36" i="10"/>
  <c r="AB5" i="10"/>
  <c r="AC10" i="1" l="1"/>
  <c r="AB21" i="1"/>
  <c r="AE21" i="1"/>
  <c r="DL21" i="1" s="1"/>
  <c r="AE14" i="1"/>
  <c r="AB14" i="1"/>
  <c r="AB17" i="1"/>
  <c r="AE17" i="1"/>
  <c r="DL17" i="1"/>
  <c r="AB23" i="1"/>
  <c r="AE23" i="1"/>
  <c r="DL23" i="1" s="1"/>
  <c r="AE11" i="1"/>
  <c r="AB11" i="1"/>
  <c r="AE37" i="1"/>
  <c r="DL37" i="1" s="1"/>
  <c r="AE12" i="1"/>
  <c r="DL16" i="1"/>
  <c r="AB32" i="1"/>
  <c r="AC30" i="1"/>
  <c r="AB30" i="1"/>
  <c r="AB25" i="1"/>
  <c r="AE25" i="1"/>
  <c r="DL25" i="1" s="1"/>
  <c r="DL24" i="1"/>
  <c r="AE15" i="1"/>
  <c r="DL15" i="1" s="1"/>
  <c r="AB26" i="1"/>
  <c r="AE26" i="1"/>
  <c r="DL26" i="1" s="1"/>
  <c r="DL32" i="1"/>
  <c r="DL30" i="1"/>
  <c r="DL19" i="1"/>
  <c r="AE10" i="1"/>
  <c r="DL10" i="1" s="1"/>
  <c r="AB10" i="1"/>
  <c r="AE9" i="1"/>
  <c r="AB9" i="1"/>
  <c r="DL34" i="1"/>
  <c r="AB29" i="1"/>
  <c r="AE29" i="1"/>
  <c r="DK13" i="1"/>
  <c r="DL13" i="1" s="1"/>
  <c r="DK11" i="1"/>
  <c r="DK14" i="1"/>
  <c r="DL14" i="1" s="1"/>
  <c r="DK6" i="1"/>
  <c r="DL6" i="1" s="1"/>
  <c r="AG38" i="1"/>
  <c r="DK12" i="1"/>
  <c r="DL12" i="1" s="1"/>
  <c r="DK9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6" i="1"/>
  <c r="DL11" i="1" l="1"/>
  <c r="AE38" i="1"/>
  <c r="DL29" i="1"/>
  <c r="DL9" i="1"/>
  <c r="AF38" i="1"/>
  <c r="AH38" i="1"/>
  <c r="AI38" i="1"/>
  <c r="AJ38" i="1"/>
  <c r="AK38" i="1"/>
  <c r="AL38" i="1"/>
  <c r="AM38" i="1"/>
  <c r="AN38" i="1"/>
  <c r="AO38" i="1"/>
  <c r="AP38" i="1"/>
  <c r="N18" i="1" l="1"/>
  <c r="G15" i="2" s="1"/>
  <c r="G53" i="14" l="1"/>
  <c r="H53" i="14"/>
  <c r="I53" i="14"/>
  <c r="K53" i="14"/>
  <c r="L53" i="14"/>
  <c r="M53" i="14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AE15" i="14"/>
  <c r="I14" i="14"/>
  <c r="K14" i="14"/>
  <c r="N14" i="14"/>
  <c r="J52" i="14" s="1"/>
  <c r="P14" i="14"/>
  <c r="U14" i="14"/>
  <c r="W14" i="14"/>
  <c r="Z14" i="14"/>
  <c r="G13" i="14"/>
  <c r="N13" i="14"/>
  <c r="J51" i="14" s="1"/>
  <c r="P13" i="14"/>
  <c r="U13" i="14"/>
  <c r="Z13" i="14"/>
  <c r="Q12" i="14"/>
  <c r="AA12" i="14"/>
  <c r="X11" i="14"/>
  <c r="I10" i="14"/>
  <c r="L10" i="14"/>
  <c r="Q10" i="14"/>
  <c r="U10" i="14"/>
  <c r="W10" i="14"/>
  <c r="X10" i="14"/>
  <c r="M9" i="14"/>
  <c r="W9" i="14"/>
  <c r="Y9" i="14"/>
  <c r="C37" i="11"/>
  <c r="C14" i="14" s="1"/>
  <c r="D37" i="11"/>
  <c r="D14" i="14" s="1"/>
  <c r="E37" i="11"/>
  <c r="E14" i="14" s="1"/>
  <c r="F37" i="11"/>
  <c r="F14" i="14" s="1"/>
  <c r="E52" i="14" s="1"/>
  <c r="G37" i="11"/>
  <c r="G14" i="14" s="1"/>
  <c r="H37" i="11"/>
  <c r="H14" i="14" s="1"/>
  <c r="I37" i="11"/>
  <c r="J37" i="11"/>
  <c r="J14" i="14" s="1"/>
  <c r="F52" i="14" s="1"/>
  <c r="K37" i="11"/>
  <c r="L37" i="11"/>
  <c r="L14" i="14" s="1"/>
  <c r="M37" i="11"/>
  <c r="M14" i="14" s="1"/>
  <c r="N37" i="11"/>
  <c r="O37" i="11"/>
  <c r="O14" i="14" s="1"/>
  <c r="P37" i="11"/>
  <c r="Q37" i="11"/>
  <c r="Q14" i="14" s="1"/>
  <c r="R37" i="11"/>
  <c r="R14" i="14" s="1"/>
  <c r="N52" i="14" s="1"/>
  <c r="S37" i="11"/>
  <c r="S14" i="14" s="1"/>
  <c r="T37" i="11"/>
  <c r="T14" i="14" s="1"/>
  <c r="U37" i="11"/>
  <c r="V37" i="11"/>
  <c r="V14" i="14" s="1"/>
  <c r="W37" i="11"/>
  <c r="X37" i="11"/>
  <c r="X14" i="14" s="1"/>
  <c r="Y37" i="11"/>
  <c r="Y14" i="14" s="1"/>
  <c r="C68" i="14" s="1"/>
  <c r="Z37" i="11"/>
  <c r="AA37" i="11"/>
  <c r="AA14" i="14" s="1"/>
  <c r="AB37" i="11"/>
  <c r="AC37" i="11"/>
  <c r="AD37" i="11"/>
  <c r="AE37" i="11"/>
  <c r="C37" i="13"/>
  <c r="C13" i="14" s="1"/>
  <c r="D37" i="13"/>
  <c r="D13" i="14" s="1"/>
  <c r="E37" i="13"/>
  <c r="E13" i="14" s="1"/>
  <c r="F37" i="13"/>
  <c r="F13" i="14" s="1"/>
  <c r="E51" i="14" s="1"/>
  <c r="G37" i="13"/>
  <c r="H37" i="13"/>
  <c r="H13" i="14" s="1"/>
  <c r="I37" i="13"/>
  <c r="I13" i="14" s="1"/>
  <c r="J37" i="13"/>
  <c r="J13" i="14" s="1"/>
  <c r="F51" i="14" s="1"/>
  <c r="K37" i="13"/>
  <c r="K13" i="14" s="1"/>
  <c r="L37" i="13"/>
  <c r="L13" i="14" s="1"/>
  <c r="M37" i="13"/>
  <c r="M13" i="14" s="1"/>
  <c r="N37" i="13"/>
  <c r="O37" i="13"/>
  <c r="O13" i="14" s="1"/>
  <c r="P37" i="13"/>
  <c r="Q37" i="13"/>
  <c r="Q13" i="14" s="1"/>
  <c r="R37" i="13"/>
  <c r="R13" i="14" s="1"/>
  <c r="N51" i="14" s="1"/>
  <c r="S37" i="13"/>
  <c r="S13" i="14" s="1"/>
  <c r="T37" i="13"/>
  <c r="T13" i="14" s="1"/>
  <c r="U37" i="13"/>
  <c r="V37" i="13"/>
  <c r="V13" i="14" s="1"/>
  <c r="W37" i="13"/>
  <c r="W13" i="14" s="1"/>
  <c r="X37" i="13"/>
  <c r="X13" i="14" s="1"/>
  <c r="Y37" i="13"/>
  <c r="Y13" i="14" s="1"/>
  <c r="C67" i="14" s="1"/>
  <c r="Z37" i="13"/>
  <c r="AA37" i="13"/>
  <c r="AA13" i="14" s="1"/>
  <c r="AC13" i="14" s="1"/>
  <c r="AB37" i="13"/>
  <c r="AC37" i="13"/>
  <c r="AD37" i="13"/>
  <c r="AE37" i="13"/>
  <c r="B37" i="13"/>
  <c r="B13" i="14" s="1"/>
  <c r="C37" i="9"/>
  <c r="C12" i="14" s="1"/>
  <c r="D37" i="9"/>
  <c r="D12" i="14" s="1"/>
  <c r="E37" i="9"/>
  <c r="E12" i="14" s="1"/>
  <c r="F37" i="9"/>
  <c r="F12" i="14" s="1"/>
  <c r="E50" i="14" s="1"/>
  <c r="G37" i="9"/>
  <c r="G12" i="14" s="1"/>
  <c r="H37" i="9"/>
  <c r="H12" i="14" s="1"/>
  <c r="I37" i="9"/>
  <c r="I12" i="14" s="1"/>
  <c r="J37" i="9"/>
  <c r="J12" i="14" s="1"/>
  <c r="F50" i="14" s="1"/>
  <c r="K37" i="9"/>
  <c r="K12" i="14" s="1"/>
  <c r="L37" i="9"/>
  <c r="L12" i="14" s="1"/>
  <c r="M37" i="9"/>
  <c r="M12" i="14" s="1"/>
  <c r="N37" i="9"/>
  <c r="N12" i="14" s="1"/>
  <c r="J50" i="14" s="1"/>
  <c r="O37" i="9"/>
  <c r="O12" i="14" s="1"/>
  <c r="P37" i="9"/>
  <c r="P12" i="14" s="1"/>
  <c r="Q37" i="9"/>
  <c r="R37" i="9"/>
  <c r="R12" i="14" s="1"/>
  <c r="N50" i="14" s="1"/>
  <c r="S37" i="9"/>
  <c r="S12" i="14" s="1"/>
  <c r="T37" i="9"/>
  <c r="T12" i="14" s="1"/>
  <c r="U37" i="9"/>
  <c r="U12" i="14" s="1"/>
  <c r="V37" i="9"/>
  <c r="V12" i="14" s="1"/>
  <c r="W37" i="9"/>
  <c r="W12" i="14" s="1"/>
  <c r="AD12" i="14" s="1"/>
  <c r="X37" i="9"/>
  <c r="X12" i="14" s="1"/>
  <c r="Y37" i="9"/>
  <c r="Y12" i="14" s="1"/>
  <c r="Z37" i="9"/>
  <c r="Z12" i="14" s="1"/>
  <c r="AA37" i="9"/>
  <c r="AC37" i="9"/>
  <c r="AD37" i="9"/>
  <c r="B37" i="9"/>
  <c r="B12" i="14" s="1"/>
  <c r="C37" i="6"/>
  <c r="C11" i="14" s="1"/>
  <c r="D37" i="6"/>
  <c r="D11" i="14" s="1"/>
  <c r="E37" i="6"/>
  <c r="E11" i="14" s="1"/>
  <c r="F37" i="6"/>
  <c r="F11" i="14" s="1"/>
  <c r="E49" i="14" s="1"/>
  <c r="G37" i="6"/>
  <c r="G11" i="14" s="1"/>
  <c r="H37" i="6"/>
  <c r="H11" i="14" s="1"/>
  <c r="I37" i="6"/>
  <c r="I11" i="14" s="1"/>
  <c r="J37" i="6"/>
  <c r="J11" i="14" s="1"/>
  <c r="F49" i="14" s="1"/>
  <c r="K37" i="6"/>
  <c r="K11" i="14" s="1"/>
  <c r="L37" i="6"/>
  <c r="L11" i="14" s="1"/>
  <c r="M37" i="6"/>
  <c r="M11" i="14" s="1"/>
  <c r="N37" i="6"/>
  <c r="N11" i="14" s="1"/>
  <c r="J49" i="14" s="1"/>
  <c r="O37" i="6"/>
  <c r="O11" i="14" s="1"/>
  <c r="P37" i="6"/>
  <c r="P11" i="14" s="1"/>
  <c r="Q37" i="6"/>
  <c r="Q11" i="14" s="1"/>
  <c r="R37" i="6"/>
  <c r="R11" i="14" s="1"/>
  <c r="N49" i="14" s="1"/>
  <c r="S37" i="6"/>
  <c r="S11" i="14" s="1"/>
  <c r="T37" i="6"/>
  <c r="T11" i="14" s="1"/>
  <c r="U37" i="6"/>
  <c r="U11" i="14" s="1"/>
  <c r="V37" i="6"/>
  <c r="V11" i="14" s="1"/>
  <c r="W37" i="6"/>
  <c r="W11" i="14" s="1"/>
  <c r="X37" i="6"/>
  <c r="Y37" i="6"/>
  <c r="Y11" i="14" s="1"/>
  <c r="Z37" i="6"/>
  <c r="Z11" i="14" s="1"/>
  <c r="AA37" i="6"/>
  <c r="AA11" i="14" s="1"/>
  <c r="AB37" i="6"/>
  <c r="AC37" i="6"/>
  <c r="AD37" i="6"/>
  <c r="AE37" i="6"/>
  <c r="B37" i="6"/>
  <c r="B11" i="14" s="1"/>
  <c r="C37" i="12"/>
  <c r="C10" i="14" s="1"/>
  <c r="D37" i="12"/>
  <c r="D10" i="14" s="1"/>
  <c r="E37" i="12"/>
  <c r="E10" i="14" s="1"/>
  <c r="F37" i="12"/>
  <c r="F10" i="14" s="1"/>
  <c r="E48" i="14" s="1"/>
  <c r="G37" i="12"/>
  <c r="G10" i="14" s="1"/>
  <c r="H37" i="12"/>
  <c r="H10" i="14" s="1"/>
  <c r="I37" i="12"/>
  <c r="J37" i="12"/>
  <c r="J10" i="14" s="1"/>
  <c r="F48" i="14" s="1"/>
  <c r="K37" i="12"/>
  <c r="K10" i="14" s="1"/>
  <c r="L37" i="12"/>
  <c r="M37" i="12"/>
  <c r="M10" i="14" s="1"/>
  <c r="N37" i="12"/>
  <c r="N10" i="14" s="1"/>
  <c r="J48" i="14" s="1"/>
  <c r="O37" i="12"/>
  <c r="O10" i="14" s="1"/>
  <c r="P37" i="12"/>
  <c r="P10" i="14" s="1"/>
  <c r="Q37" i="12"/>
  <c r="R37" i="12"/>
  <c r="R10" i="14" s="1"/>
  <c r="N48" i="14" s="1"/>
  <c r="S37" i="12"/>
  <c r="S10" i="14" s="1"/>
  <c r="T37" i="12"/>
  <c r="T10" i="14" s="1"/>
  <c r="U37" i="12"/>
  <c r="V37" i="12"/>
  <c r="V10" i="14" s="1"/>
  <c r="W37" i="12"/>
  <c r="X37" i="12"/>
  <c r="Y37" i="12"/>
  <c r="Y10" i="14" s="1"/>
  <c r="Z37" i="12"/>
  <c r="Z10" i="14" s="1"/>
  <c r="AD10" i="14" s="1"/>
  <c r="AA37" i="12"/>
  <c r="AA10" i="14" s="1"/>
  <c r="AB37" i="12"/>
  <c r="AC37" i="12"/>
  <c r="AD37" i="12"/>
  <c r="AE37" i="12"/>
  <c r="B37" i="12"/>
  <c r="B10" i="14" s="1"/>
  <c r="C37" i="4"/>
  <c r="C9" i="14" s="1"/>
  <c r="D37" i="4"/>
  <c r="D9" i="14" s="1"/>
  <c r="E37" i="4"/>
  <c r="E9" i="14" s="1"/>
  <c r="F37" i="4"/>
  <c r="F9" i="14" s="1"/>
  <c r="E47" i="14" s="1"/>
  <c r="G37" i="4"/>
  <c r="G9" i="14" s="1"/>
  <c r="H37" i="4"/>
  <c r="H9" i="14" s="1"/>
  <c r="I37" i="4"/>
  <c r="I9" i="14" s="1"/>
  <c r="J37" i="4"/>
  <c r="J9" i="14" s="1"/>
  <c r="F47" i="14" s="1"/>
  <c r="K37" i="4"/>
  <c r="K9" i="14" s="1"/>
  <c r="L37" i="4"/>
  <c r="L9" i="14" s="1"/>
  <c r="M37" i="4"/>
  <c r="N37" i="4"/>
  <c r="N9" i="14" s="1"/>
  <c r="J47" i="14" s="1"/>
  <c r="O37" i="4"/>
  <c r="O9" i="14" s="1"/>
  <c r="P37" i="4"/>
  <c r="P9" i="14" s="1"/>
  <c r="Q37" i="4"/>
  <c r="Q9" i="14" s="1"/>
  <c r="R37" i="4"/>
  <c r="R9" i="14" s="1"/>
  <c r="N47" i="14" s="1"/>
  <c r="S37" i="4"/>
  <c r="S9" i="14" s="1"/>
  <c r="T37" i="4"/>
  <c r="T9" i="14" s="1"/>
  <c r="U37" i="4"/>
  <c r="U9" i="14" s="1"/>
  <c r="V37" i="4"/>
  <c r="V9" i="14" s="1"/>
  <c r="W37" i="4"/>
  <c r="X37" i="4"/>
  <c r="X9" i="14" s="1"/>
  <c r="Y37" i="4"/>
  <c r="Z37" i="4"/>
  <c r="Z9" i="14" s="1"/>
  <c r="AA37" i="4"/>
  <c r="AA9" i="14" s="1"/>
  <c r="AB37" i="4"/>
  <c r="AC37" i="4"/>
  <c r="AD37" i="4"/>
  <c r="AE37" i="4"/>
  <c r="B37" i="4"/>
  <c r="B9" i="14" s="1"/>
  <c r="C37" i="5"/>
  <c r="C8" i="14" s="1"/>
  <c r="D37" i="5"/>
  <c r="D8" i="14" s="1"/>
  <c r="E37" i="5"/>
  <c r="E8" i="14" s="1"/>
  <c r="F37" i="5"/>
  <c r="F8" i="14" s="1"/>
  <c r="E46" i="14" s="1"/>
  <c r="G37" i="5"/>
  <c r="G8" i="14" s="1"/>
  <c r="H37" i="5"/>
  <c r="H8" i="14" s="1"/>
  <c r="I37" i="5"/>
  <c r="I8" i="14" s="1"/>
  <c r="J37" i="5"/>
  <c r="J8" i="14" s="1"/>
  <c r="F46" i="14" s="1"/>
  <c r="K37" i="5"/>
  <c r="K8" i="14" s="1"/>
  <c r="L37" i="5"/>
  <c r="L8" i="14" s="1"/>
  <c r="M37" i="5"/>
  <c r="M8" i="14" s="1"/>
  <c r="N37" i="5"/>
  <c r="N8" i="14" s="1"/>
  <c r="J46" i="14" s="1"/>
  <c r="O37" i="5"/>
  <c r="O8" i="14" s="1"/>
  <c r="P37" i="5"/>
  <c r="P8" i="14" s="1"/>
  <c r="Q37" i="5"/>
  <c r="Q8" i="14" s="1"/>
  <c r="R37" i="5"/>
  <c r="R8" i="14" s="1"/>
  <c r="N46" i="14" s="1"/>
  <c r="S37" i="5"/>
  <c r="S8" i="14" s="1"/>
  <c r="T37" i="5"/>
  <c r="T8" i="14" s="1"/>
  <c r="U37" i="5"/>
  <c r="U8" i="14" s="1"/>
  <c r="V37" i="5"/>
  <c r="V8" i="14" s="1"/>
  <c r="W37" i="5"/>
  <c r="W8" i="14" s="1"/>
  <c r="X37" i="5"/>
  <c r="X8" i="14" s="1"/>
  <c r="Y37" i="5"/>
  <c r="Y8" i="14" s="1"/>
  <c r="Z37" i="5"/>
  <c r="Z8" i="14" s="1"/>
  <c r="AA37" i="5"/>
  <c r="AA8" i="14" s="1"/>
  <c r="AD37" i="5"/>
  <c r="B37" i="5"/>
  <c r="B8" i="14" s="1"/>
  <c r="C37" i="8"/>
  <c r="C7" i="14" s="1"/>
  <c r="D37" i="8"/>
  <c r="D7" i="14" s="1"/>
  <c r="E37" i="8"/>
  <c r="E7" i="14" s="1"/>
  <c r="F37" i="8"/>
  <c r="F7" i="14" s="1"/>
  <c r="E45" i="14" s="1"/>
  <c r="G37" i="8"/>
  <c r="G7" i="14" s="1"/>
  <c r="H37" i="8"/>
  <c r="H7" i="14" s="1"/>
  <c r="I37" i="8"/>
  <c r="I7" i="14" s="1"/>
  <c r="J37" i="8"/>
  <c r="J7" i="14" s="1"/>
  <c r="F45" i="14" s="1"/>
  <c r="K37" i="8"/>
  <c r="K7" i="14" s="1"/>
  <c r="L37" i="8"/>
  <c r="L7" i="14" s="1"/>
  <c r="M37" i="8"/>
  <c r="M7" i="14" s="1"/>
  <c r="N37" i="8"/>
  <c r="N7" i="14" s="1"/>
  <c r="J45" i="14" s="1"/>
  <c r="O37" i="8"/>
  <c r="O7" i="14" s="1"/>
  <c r="P37" i="8"/>
  <c r="P7" i="14" s="1"/>
  <c r="Q37" i="8"/>
  <c r="Q7" i="14" s="1"/>
  <c r="R37" i="8"/>
  <c r="R7" i="14" s="1"/>
  <c r="N45" i="14" s="1"/>
  <c r="S37" i="8"/>
  <c r="S7" i="14" s="1"/>
  <c r="T37" i="8"/>
  <c r="T7" i="14" s="1"/>
  <c r="U37" i="8"/>
  <c r="U7" i="14" s="1"/>
  <c r="V37" i="8"/>
  <c r="V7" i="14" s="1"/>
  <c r="W37" i="8"/>
  <c r="W7" i="14" s="1"/>
  <c r="X37" i="8"/>
  <c r="X7" i="14" s="1"/>
  <c r="Y37" i="8"/>
  <c r="Y7" i="14" s="1"/>
  <c r="Z37" i="8"/>
  <c r="Z7" i="14" s="1"/>
  <c r="AA37" i="8"/>
  <c r="AA7" i="14" s="1"/>
  <c r="AB37" i="8"/>
  <c r="AC37" i="8"/>
  <c r="AD37" i="8"/>
  <c r="AE37" i="8"/>
  <c r="B37" i="8"/>
  <c r="B7" i="14" s="1"/>
  <c r="C37" i="7"/>
  <c r="C6" i="14" s="1"/>
  <c r="D37" i="7"/>
  <c r="D6" i="14" s="1"/>
  <c r="E37" i="7"/>
  <c r="E6" i="14" s="1"/>
  <c r="F37" i="7"/>
  <c r="F6" i="14" s="1"/>
  <c r="E44" i="14" s="1"/>
  <c r="G37" i="7"/>
  <c r="G6" i="14" s="1"/>
  <c r="H37" i="7"/>
  <c r="H6" i="14" s="1"/>
  <c r="I37" i="7"/>
  <c r="I6" i="14" s="1"/>
  <c r="J37" i="7"/>
  <c r="J6" i="14" s="1"/>
  <c r="F44" i="14" s="1"/>
  <c r="K37" i="7"/>
  <c r="K6" i="14" s="1"/>
  <c r="L37" i="7"/>
  <c r="L6" i="14" s="1"/>
  <c r="M37" i="7"/>
  <c r="M6" i="14" s="1"/>
  <c r="N37" i="7"/>
  <c r="N6" i="14" s="1"/>
  <c r="J44" i="14" s="1"/>
  <c r="O37" i="7"/>
  <c r="O6" i="14" s="1"/>
  <c r="P37" i="7"/>
  <c r="P6" i="14" s="1"/>
  <c r="Q37" i="7"/>
  <c r="Q6" i="14" s="1"/>
  <c r="R37" i="7"/>
  <c r="R6" i="14" s="1"/>
  <c r="N44" i="14" s="1"/>
  <c r="S37" i="7"/>
  <c r="S6" i="14" s="1"/>
  <c r="T37" i="7"/>
  <c r="T6" i="14" s="1"/>
  <c r="U37" i="7"/>
  <c r="U6" i="14" s="1"/>
  <c r="V37" i="7"/>
  <c r="V6" i="14" s="1"/>
  <c r="W37" i="7"/>
  <c r="W6" i="14" s="1"/>
  <c r="X37" i="7"/>
  <c r="X6" i="14" s="1"/>
  <c r="Y37" i="7"/>
  <c r="Y6" i="14" s="1"/>
  <c r="Z37" i="7"/>
  <c r="Z6" i="14" s="1"/>
  <c r="AA37" i="7"/>
  <c r="AA6" i="14" s="1"/>
  <c r="AB37" i="7"/>
  <c r="AC37" i="7"/>
  <c r="AD37" i="7"/>
  <c r="AE37" i="7"/>
  <c r="AF37" i="7"/>
  <c r="AG37" i="7"/>
  <c r="AH37" i="7"/>
  <c r="B37" i="7"/>
  <c r="B6" i="14" s="1"/>
  <c r="C37" i="10"/>
  <c r="C5" i="14" s="1"/>
  <c r="D37" i="10"/>
  <c r="D5" i="14" s="1"/>
  <c r="E37" i="10"/>
  <c r="E5" i="14" s="1"/>
  <c r="F37" i="10"/>
  <c r="F5" i="14" s="1"/>
  <c r="E43" i="14" s="1"/>
  <c r="G37" i="10"/>
  <c r="G5" i="14" s="1"/>
  <c r="H37" i="10"/>
  <c r="H5" i="14" s="1"/>
  <c r="I37" i="10"/>
  <c r="I5" i="14" s="1"/>
  <c r="J37" i="10"/>
  <c r="J5" i="14" s="1"/>
  <c r="F43" i="14" s="1"/>
  <c r="K37" i="10"/>
  <c r="K5" i="14" s="1"/>
  <c r="L37" i="10"/>
  <c r="L5" i="14" s="1"/>
  <c r="M37" i="10"/>
  <c r="M5" i="14" s="1"/>
  <c r="N37" i="10"/>
  <c r="N5" i="14" s="1"/>
  <c r="J43" i="14" s="1"/>
  <c r="O37" i="10"/>
  <c r="O5" i="14" s="1"/>
  <c r="P37" i="10"/>
  <c r="P5" i="14" s="1"/>
  <c r="Q37" i="10"/>
  <c r="Q5" i="14" s="1"/>
  <c r="R37" i="10"/>
  <c r="R5" i="14" s="1"/>
  <c r="N43" i="14" s="1"/>
  <c r="S37" i="10"/>
  <c r="S5" i="14" s="1"/>
  <c r="T37" i="10"/>
  <c r="T5" i="14" s="1"/>
  <c r="U37" i="10"/>
  <c r="U5" i="14" s="1"/>
  <c r="V37" i="10"/>
  <c r="V5" i="14" s="1"/>
  <c r="W37" i="10"/>
  <c r="W5" i="14" s="1"/>
  <c r="X37" i="10"/>
  <c r="X5" i="14" s="1"/>
  <c r="Y37" i="10"/>
  <c r="Y5" i="14" s="1"/>
  <c r="Z37" i="10"/>
  <c r="Z5" i="14" s="1"/>
  <c r="AA37" i="10"/>
  <c r="AA5" i="14" s="1"/>
  <c r="AB37" i="10"/>
  <c r="AC37" i="10"/>
  <c r="AD37" i="10"/>
  <c r="AE37" i="10"/>
  <c r="B37" i="10"/>
  <c r="B5" i="14" s="1"/>
  <c r="AE37" i="9"/>
  <c r="AB37" i="9"/>
  <c r="F19" i="1"/>
  <c r="E16" i="2" s="1"/>
  <c r="V7" i="1"/>
  <c r="W7" i="1"/>
  <c r="X7" i="1"/>
  <c r="Y7" i="1"/>
  <c r="Z7" i="1"/>
  <c r="AA7" i="1"/>
  <c r="V8" i="1"/>
  <c r="W8" i="1"/>
  <c r="X8" i="1"/>
  <c r="Y8" i="1"/>
  <c r="Z8" i="1"/>
  <c r="AA8" i="1"/>
  <c r="V9" i="1"/>
  <c r="W9" i="1"/>
  <c r="X9" i="1"/>
  <c r="Y9" i="1"/>
  <c r="Z9" i="1"/>
  <c r="AA9" i="1"/>
  <c r="V10" i="1"/>
  <c r="W10" i="1"/>
  <c r="X10" i="1"/>
  <c r="Y10" i="1"/>
  <c r="Z10" i="1"/>
  <c r="AA10" i="1"/>
  <c r="V11" i="1"/>
  <c r="W11" i="1"/>
  <c r="X11" i="1"/>
  <c r="Y11" i="1"/>
  <c r="Z11" i="1"/>
  <c r="AA11" i="1"/>
  <c r="V12" i="1"/>
  <c r="W12" i="1"/>
  <c r="X12" i="1"/>
  <c r="Y12" i="1"/>
  <c r="Z12" i="1"/>
  <c r="AA12" i="1"/>
  <c r="V13" i="1"/>
  <c r="W13" i="1"/>
  <c r="X13" i="1"/>
  <c r="Y13" i="1"/>
  <c r="Z13" i="1"/>
  <c r="AA13" i="1"/>
  <c r="V14" i="1"/>
  <c r="W14" i="1"/>
  <c r="X14" i="1"/>
  <c r="Y14" i="1"/>
  <c r="Z14" i="1"/>
  <c r="AA14" i="1"/>
  <c r="V15" i="1"/>
  <c r="W15" i="1"/>
  <c r="X15" i="1"/>
  <c r="Y15" i="1"/>
  <c r="Z15" i="1"/>
  <c r="AA15" i="1"/>
  <c r="V16" i="1"/>
  <c r="W16" i="1"/>
  <c r="X16" i="1"/>
  <c r="Y16" i="1"/>
  <c r="Z16" i="1"/>
  <c r="AA16" i="1"/>
  <c r="V17" i="1"/>
  <c r="W17" i="1"/>
  <c r="X17" i="1"/>
  <c r="Y17" i="1"/>
  <c r="Z17" i="1"/>
  <c r="AA17" i="1"/>
  <c r="V18" i="1"/>
  <c r="W18" i="1"/>
  <c r="X18" i="1"/>
  <c r="Y18" i="1"/>
  <c r="Z18" i="1"/>
  <c r="AA18" i="1"/>
  <c r="V19" i="1"/>
  <c r="W19" i="1"/>
  <c r="X19" i="1"/>
  <c r="Y19" i="1"/>
  <c r="Z19" i="1"/>
  <c r="AA19" i="1"/>
  <c r="V20" i="1"/>
  <c r="W20" i="1"/>
  <c r="X20" i="1"/>
  <c r="Y20" i="1"/>
  <c r="Z20" i="1"/>
  <c r="AA20" i="1"/>
  <c r="V21" i="1"/>
  <c r="W21" i="1"/>
  <c r="X21" i="1"/>
  <c r="Y21" i="1"/>
  <c r="Z21" i="1"/>
  <c r="AA21" i="1"/>
  <c r="V22" i="1"/>
  <c r="W22" i="1"/>
  <c r="X22" i="1"/>
  <c r="Y22" i="1"/>
  <c r="Z22" i="1"/>
  <c r="AA22" i="1"/>
  <c r="V23" i="1"/>
  <c r="W23" i="1"/>
  <c r="X23" i="1"/>
  <c r="Y23" i="1"/>
  <c r="Z23" i="1"/>
  <c r="AA23" i="1"/>
  <c r="V24" i="1"/>
  <c r="W24" i="1"/>
  <c r="X24" i="1"/>
  <c r="Y24" i="1"/>
  <c r="Z24" i="1"/>
  <c r="AA24" i="1"/>
  <c r="V25" i="1"/>
  <c r="W25" i="1"/>
  <c r="X25" i="1"/>
  <c r="Y25" i="1"/>
  <c r="Z25" i="1"/>
  <c r="AA25" i="1"/>
  <c r="V26" i="1"/>
  <c r="W26" i="1"/>
  <c r="X26" i="1"/>
  <c r="Y26" i="1"/>
  <c r="Z26" i="1"/>
  <c r="AA26" i="1"/>
  <c r="V27" i="1"/>
  <c r="W27" i="1"/>
  <c r="X27" i="1"/>
  <c r="Y27" i="1"/>
  <c r="Z27" i="1"/>
  <c r="AA27" i="1"/>
  <c r="V28" i="1"/>
  <c r="W28" i="1"/>
  <c r="X28" i="1"/>
  <c r="Y28" i="1"/>
  <c r="Z28" i="1"/>
  <c r="AA28" i="1"/>
  <c r="V29" i="1"/>
  <c r="W29" i="1"/>
  <c r="X29" i="1"/>
  <c r="Y29" i="1"/>
  <c r="Z29" i="1"/>
  <c r="AA29" i="1"/>
  <c r="V30" i="1"/>
  <c r="W30" i="1"/>
  <c r="X30" i="1"/>
  <c r="Y30" i="1"/>
  <c r="Z30" i="1"/>
  <c r="AA30" i="1"/>
  <c r="V31" i="1"/>
  <c r="W31" i="1"/>
  <c r="X31" i="1"/>
  <c r="Y31" i="1"/>
  <c r="Z31" i="1"/>
  <c r="AA31" i="1"/>
  <c r="V32" i="1"/>
  <c r="W32" i="1"/>
  <c r="X32" i="1"/>
  <c r="Y32" i="1"/>
  <c r="Z32" i="1"/>
  <c r="AA32" i="1"/>
  <c r="V33" i="1"/>
  <c r="W33" i="1"/>
  <c r="X33" i="1"/>
  <c r="Y33" i="1"/>
  <c r="Z33" i="1"/>
  <c r="AA33" i="1"/>
  <c r="V34" i="1"/>
  <c r="W34" i="1"/>
  <c r="X34" i="1"/>
  <c r="Y34" i="1"/>
  <c r="Z34" i="1"/>
  <c r="AA34" i="1"/>
  <c r="V35" i="1"/>
  <c r="W35" i="1"/>
  <c r="X35" i="1"/>
  <c r="Y35" i="1"/>
  <c r="Z35" i="1"/>
  <c r="AA35" i="1"/>
  <c r="V36" i="1"/>
  <c r="W36" i="1"/>
  <c r="X36" i="1"/>
  <c r="Y36" i="1"/>
  <c r="Z36" i="1"/>
  <c r="AA36" i="1"/>
  <c r="V37" i="1"/>
  <c r="W37" i="1"/>
  <c r="X37" i="1"/>
  <c r="Y37" i="1"/>
  <c r="Z37" i="1"/>
  <c r="AA37" i="1"/>
  <c r="W6" i="1"/>
  <c r="X6" i="1"/>
  <c r="Y6" i="1"/>
  <c r="Z6" i="1"/>
  <c r="AA6" i="1"/>
  <c r="AC6" i="1"/>
  <c r="AD6" i="1"/>
  <c r="AE6" i="1"/>
  <c r="D65" i="14" l="1"/>
  <c r="AB5" i="14"/>
  <c r="B59" i="14"/>
  <c r="AD7" i="14"/>
  <c r="D48" i="14"/>
  <c r="D59" i="14"/>
  <c r="AD8" i="14"/>
  <c r="AD9" i="14"/>
  <c r="D44" i="14"/>
  <c r="E59" i="14"/>
  <c r="C59" i="14"/>
  <c r="B43" i="14"/>
  <c r="D43" i="14"/>
  <c r="AE6" i="14"/>
  <c r="E60" i="14"/>
  <c r="B60" i="14"/>
  <c r="AC6" i="14"/>
  <c r="D60" i="14"/>
  <c r="AD6" i="14"/>
  <c r="B44" i="14"/>
  <c r="K34" i="2"/>
  <c r="K20" i="2"/>
  <c r="C60" i="14"/>
  <c r="C44" i="14"/>
  <c r="C61" i="14"/>
  <c r="AC7" i="14"/>
  <c r="D61" i="14"/>
  <c r="AE7" i="14"/>
  <c r="B61" i="14"/>
  <c r="E61" i="14"/>
  <c r="K17" i="2"/>
  <c r="K12" i="2"/>
  <c r="D63" i="14"/>
  <c r="AC9" i="14"/>
  <c r="B47" i="14"/>
  <c r="AE9" i="14"/>
  <c r="B63" i="14"/>
  <c r="E63" i="14"/>
  <c r="C63" i="14"/>
  <c r="B48" i="14"/>
  <c r="C64" i="14"/>
  <c r="AE10" i="14"/>
  <c r="E64" i="14"/>
  <c r="B64" i="14"/>
  <c r="AB10" i="14"/>
  <c r="D64" i="14"/>
  <c r="C48" i="14"/>
  <c r="K30" i="2"/>
  <c r="K27" i="2"/>
  <c r="AB11" i="14"/>
  <c r="C65" i="14"/>
  <c r="AD11" i="14"/>
  <c r="AE11" i="14"/>
  <c r="B65" i="14"/>
  <c r="E65" i="14"/>
  <c r="AC11" i="14"/>
  <c r="C66" i="14"/>
  <c r="AC12" i="14"/>
  <c r="D66" i="14"/>
  <c r="J30" i="2"/>
  <c r="J27" i="2"/>
  <c r="K25" i="2"/>
  <c r="K21" i="2"/>
  <c r="K9" i="2"/>
  <c r="D67" i="14"/>
  <c r="AB13" i="14"/>
  <c r="AE13" i="14"/>
  <c r="B67" i="14"/>
  <c r="E67" i="14"/>
  <c r="B51" i="14"/>
  <c r="D51" i="14"/>
  <c r="K5" i="2"/>
  <c r="AC14" i="14"/>
  <c r="D68" i="14"/>
  <c r="AE14" i="14"/>
  <c r="E68" i="14"/>
  <c r="B68" i="14"/>
  <c r="D52" i="14"/>
  <c r="J5" i="2"/>
  <c r="K32" i="2"/>
  <c r="K28" i="2"/>
  <c r="K10" i="2"/>
  <c r="C52" i="14"/>
  <c r="J11" i="2"/>
  <c r="AD14" i="14"/>
  <c r="J17" i="2"/>
  <c r="J22" i="2"/>
  <c r="J18" i="2"/>
  <c r="K18" i="2"/>
  <c r="J19" i="2"/>
  <c r="J16" i="2"/>
  <c r="J14" i="2"/>
  <c r="K19" i="2"/>
  <c r="K16" i="2"/>
  <c r="K14" i="2"/>
  <c r="J6" i="2"/>
  <c r="M5" i="2"/>
  <c r="I5" i="2"/>
  <c r="J34" i="2"/>
  <c r="K29" i="2"/>
  <c r="J20" i="2"/>
  <c r="J12" i="2"/>
  <c r="M11" i="2"/>
  <c r="I11" i="2"/>
  <c r="K7" i="2"/>
  <c r="M6" i="2"/>
  <c r="I6" i="2"/>
  <c r="M29" i="2"/>
  <c r="I29" i="2"/>
  <c r="J25" i="2"/>
  <c r="J21" i="2"/>
  <c r="J15" i="2"/>
  <c r="M7" i="2"/>
  <c r="I7" i="2"/>
  <c r="AA38" i="1"/>
  <c r="M34" i="2"/>
  <c r="I34" i="2"/>
  <c r="J31" i="2"/>
  <c r="I20" i="2"/>
  <c r="M20" i="2"/>
  <c r="M17" i="2"/>
  <c r="I17" i="2"/>
  <c r="K15" i="2"/>
  <c r="J13" i="2"/>
  <c r="M12" i="2"/>
  <c r="I12" i="2"/>
  <c r="J8" i="2"/>
  <c r="M27" i="2"/>
  <c r="I27" i="2"/>
  <c r="K13" i="2"/>
  <c r="K8" i="2"/>
  <c r="J4" i="2"/>
  <c r="M24" i="2"/>
  <c r="I24" i="2"/>
  <c r="K31" i="2"/>
  <c r="J3" i="2"/>
  <c r="Y38" i="1"/>
  <c r="M25" i="2"/>
  <c r="I25" i="2"/>
  <c r="K22" i="2"/>
  <c r="M21" i="2"/>
  <c r="I21" i="2"/>
  <c r="M15" i="2"/>
  <c r="I15" i="2"/>
  <c r="J9" i="2"/>
  <c r="K4" i="2"/>
  <c r="M23" i="2"/>
  <c r="I23" i="2"/>
  <c r="M33" i="2"/>
  <c r="I33" i="2"/>
  <c r="X38" i="1"/>
  <c r="K3" i="2"/>
  <c r="M31" i="2"/>
  <c r="I31" i="2"/>
  <c r="J23" i="2"/>
  <c r="M13" i="2"/>
  <c r="I13" i="2"/>
  <c r="I8" i="2"/>
  <c r="M8" i="2"/>
  <c r="Z38" i="1"/>
  <c r="W38" i="1"/>
  <c r="J32" i="2"/>
  <c r="J28" i="2"/>
  <c r="J26" i="2"/>
  <c r="K23" i="2"/>
  <c r="M22" i="2"/>
  <c r="I22" i="2"/>
  <c r="M18" i="2"/>
  <c r="I18" i="2"/>
  <c r="J10" i="2"/>
  <c r="M4" i="2"/>
  <c r="I4" i="2"/>
  <c r="M30" i="2"/>
  <c r="I30" i="2"/>
  <c r="K26" i="2"/>
  <c r="M9" i="2"/>
  <c r="I9" i="2"/>
  <c r="J33" i="2"/>
  <c r="I32" i="2"/>
  <c r="M32" i="2"/>
  <c r="M28" i="2"/>
  <c r="I28" i="2"/>
  <c r="M26" i="2"/>
  <c r="I26" i="2"/>
  <c r="J24" i="2"/>
  <c r="K11" i="2"/>
  <c r="M10" i="2"/>
  <c r="I10" i="2"/>
  <c r="K6" i="2"/>
  <c r="K33" i="2"/>
  <c r="J29" i="2"/>
  <c r="K24" i="2"/>
  <c r="M19" i="2"/>
  <c r="I19" i="2"/>
  <c r="M16" i="2"/>
  <c r="I16" i="2"/>
  <c r="M14" i="2"/>
  <c r="I14" i="2"/>
  <c r="J7" i="2"/>
  <c r="D47" i="14"/>
  <c r="C47" i="14"/>
  <c r="C43" i="14"/>
  <c r="AE12" i="14"/>
  <c r="B66" i="14"/>
  <c r="E66" i="14"/>
  <c r="AB12" i="14"/>
  <c r="N53" i="14"/>
  <c r="AC37" i="5"/>
  <c r="C51" i="14"/>
  <c r="C45" i="14"/>
  <c r="B45" i="14"/>
  <c r="D45" i="14"/>
  <c r="AB37" i="5"/>
  <c r="C62" i="14"/>
  <c r="AE37" i="5"/>
  <c r="B49" i="14"/>
  <c r="AC8" i="14"/>
  <c r="D62" i="14"/>
  <c r="AE8" i="14"/>
  <c r="E62" i="14"/>
  <c r="B62" i="14"/>
  <c r="D46" i="14"/>
  <c r="B46" i="14"/>
  <c r="E53" i="14"/>
  <c r="C50" i="14"/>
  <c r="D50" i="14"/>
  <c r="B50" i="14"/>
  <c r="F53" i="14"/>
  <c r="C49" i="14"/>
  <c r="D49" i="14"/>
  <c r="C46" i="14"/>
  <c r="J53" i="14"/>
  <c r="AB9" i="14"/>
  <c r="AB8" i="14"/>
  <c r="AB7" i="14"/>
  <c r="AD13" i="14"/>
  <c r="AB6" i="14"/>
  <c r="AB14" i="14"/>
  <c r="AC10" i="14"/>
  <c r="C10" i="1"/>
  <c r="B7" i="1"/>
  <c r="C7" i="1"/>
  <c r="D7" i="1"/>
  <c r="E7" i="1"/>
  <c r="F7" i="1"/>
  <c r="E4" i="2" s="1"/>
  <c r="G7" i="1"/>
  <c r="H7" i="1"/>
  <c r="I7" i="1"/>
  <c r="J7" i="1"/>
  <c r="F4" i="2" s="1"/>
  <c r="K7" i="1"/>
  <c r="L7" i="1"/>
  <c r="M7" i="1"/>
  <c r="N7" i="1"/>
  <c r="G4" i="2" s="1"/>
  <c r="O7" i="1"/>
  <c r="P7" i="1"/>
  <c r="Q7" i="1"/>
  <c r="R7" i="1"/>
  <c r="H4" i="2" s="1"/>
  <c r="S7" i="1"/>
  <c r="T7" i="1"/>
  <c r="U7" i="1"/>
  <c r="B8" i="1"/>
  <c r="C8" i="1"/>
  <c r="D8" i="1"/>
  <c r="E8" i="1"/>
  <c r="F8" i="1"/>
  <c r="E5" i="2" s="1"/>
  <c r="G8" i="1"/>
  <c r="H8" i="1"/>
  <c r="I8" i="1"/>
  <c r="J8" i="1"/>
  <c r="F5" i="2" s="1"/>
  <c r="K8" i="1"/>
  <c r="L8" i="1"/>
  <c r="M8" i="1"/>
  <c r="N8" i="1"/>
  <c r="G5" i="2" s="1"/>
  <c r="O8" i="1"/>
  <c r="P8" i="1"/>
  <c r="Q8" i="1"/>
  <c r="R8" i="1"/>
  <c r="H5" i="2" s="1"/>
  <c r="S8" i="1"/>
  <c r="T8" i="1"/>
  <c r="U8" i="1"/>
  <c r="B9" i="1"/>
  <c r="C9" i="1"/>
  <c r="D9" i="1"/>
  <c r="E9" i="1"/>
  <c r="F9" i="1"/>
  <c r="E6" i="2" s="1"/>
  <c r="G9" i="1"/>
  <c r="H9" i="1"/>
  <c r="I9" i="1"/>
  <c r="J9" i="1"/>
  <c r="F6" i="2" s="1"/>
  <c r="K9" i="1"/>
  <c r="L9" i="1"/>
  <c r="M9" i="1"/>
  <c r="N9" i="1"/>
  <c r="G6" i="2" s="1"/>
  <c r="O9" i="1"/>
  <c r="P9" i="1"/>
  <c r="Q9" i="1"/>
  <c r="R9" i="1"/>
  <c r="H6" i="2" s="1"/>
  <c r="S9" i="1"/>
  <c r="T9" i="1"/>
  <c r="U9" i="1"/>
  <c r="B10" i="1"/>
  <c r="D10" i="1"/>
  <c r="E10" i="1"/>
  <c r="F10" i="1"/>
  <c r="E7" i="2" s="1"/>
  <c r="G10" i="1"/>
  <c r="H10" i="1"/>
  <c r="I10" i="1"/>
  <c r="J10" i="1"/>
  <c r="F7" i="2" s="1"/>
  <c r="K10" i="1"/>
  <c r="L10" i="1"/>
  <c r="M10" i="1"/>
  <c r="N10" i="1"/>
  <c r="G7" i="2" s="1"/>
  <c r="O10" i="1"/>
  <c r="P10" i="1"/>
  <c r="Q10" i="1"/>
  <c r="R10" i="1"/>
  <c r="H7" i="2" s="1"/>
  <c r="S10" i="1"/>
  <c r="T10" i="1"/>
  <c r="U10" i="1"/>
  <c r="B11" i="1"/>
  <c r="C11" i="1"/>
  <c r="D11" i="1"/>
  <c r="E11" i="1"/>
  <c r="F11" i="1"/>
  <c r="E8" i="2" s="1"/>
  <c r="G11" i="1"/>
  <c r="H11" i="1"/>
  <c r="I11" i="1"/>
  <c r="J11" i="1"/>
  <c r="F8" i="2" s="1"/>
  <c r="K11" i="1"/>
  <c r="L11" i="1"/>
  <c r="M11" i="1"/>
  <c r="N11" i="1"/>
  <c r="G8" i="2" s="1"/>
  <c r="O11" i="1"/>
  <c r="P11" i="1"/>
  <c r="Q11" i="1"/>
  <c r="R11" i="1"/>
  <c r="H8" i="2" s="1"/>
  <c r="S11" i="1"/>
  <c r="T11" i="1"/>
  <c r="U11" i="1"/>
  <c r="B12" i="1"/>
  <c r="C12" i="1"/>
  <c r="D12" i="1"/>
  <c r="E12" i="1"/>
  <c r="F12" i="1"/>
  <c r="E9" i="2" s="1"/>
  <c r="G12" i="1"/>
  <c r="H12" i="1"/>
  <c r="I12" i="1"/>
  <c r="J12" i="1"/>
  <c r="F9" i="2" s="1"/>
  <c r="K12" i="1"/>
  <c r="L12" i="1"/>
  <c r="M12" i="1"/>
  <c r="N12" i="1"/>
  <c r="G9" i="2" s="1"/>
  <c r="O12" i="1"/>
  <c r="P12" i="1"/>
  <c r="Q12" i="1"/>
  <c r="R12" i="1"/>
  <c r="H9" i="2" s="1"/>
  <c r="S12" i="1"/>
  <c r="T12" i="1"/>
  <c r="U12" i="1"/>
  <c r="B13" i="1"/>
  <c r="C13" i="1"/>
  <c r="D13" i="1"/>
  <c r="E13" i="1"/>
  <c r="F13" i="1"/>
  <c r="E10" i="2" s="1"/>
  <c r="G13" i="1"/>
  <c r="H13" i="1"/>
  <c r="I13" i="1"/>
  <c r="J13" i="1"/>
  <c r="F10" i="2" s="1"/>
  <c r="K13" i="1"/>
  <c r="L13" i="1"/>
  <c r="M13" i="1"/>
  <c r="N13" i="1"/>
  <c r="G10" i="2" s="1"/>
  <c r="O13" i="1"/>
  <c r="P13" i="1"/>
  <c r="Q13" i="1"/>
  <c r="R13" i="1"/>
  <c r="H10" i="2" s="1"/>
  <c r="S13" i="1"/>
  <c r="T13" i="1"/>
  <c r="U13" i="1"/>
  <c r="B14" i="1"/>
  <c r="C14" i="1"/>
  <c r="D14" i="1"/>
  <c r="E14" i="1"/>
  <c r="F14" i="1"/>
  <c r="E11" i="2" s="1"/>
  <c r="G14" i="1"/>
  <c r="H14" i="1"/>
  <c r="I14" i="1"/>
  <c r="J14" i="1"/>
  <c r="F11" i="2" s="1"/>
  <c r="K14" i="1"/>
  <c r="L14" i="1"/>
  <c r="M14" i="1"/>
  <c r="N14" i="1"/>
  <c r="G11" i="2" s="1"/>
  <c r="O14" i="1"/>
  <c r="P14" i="1"/>
  <c r="Q14" i="1"/>
  <c r="R14" i="1"/>
  <c r="H11" i="2" s="1"/>
  <c r="S14" i="1"/>
  <c r="T14" i="1"/>
  <c r="U14" i="1"/>
  <c r="B15" i="1"/>
  <c r="C15" i="1"/>
  <c r="D15" i="1"/>
  <c r="E15" i="1"/>
  <c r="F15" i="1"/>
  <c r="E12" i="2" s="1"/>
  <c r="G15" i="1"/>
  <c r="H15" i="1"/>
  <c r="I15" i="1"/>
  <c r="J15" i="1"/>
  <c r="F12" i="2" s="1"/>
  <c r="K15" i="1"/>
  <c r="L15" i="1"/>
  <c r="M15" i="1"/>
  <c r="N15" i="1"/>
  <c r="G12" i="2" s="1"/>
  <c r="O15" i="1"/>
  <c r="P15" i="1"/>
  <c r="Q15" i="1"/>
  <c r="R15" i="1"/>
  <c r="H12" i="2" s="1"/>
  <c r="S15" i="1"/>
  <c r="T15" i="1"/>
  <c r="U15" i="1"/>
  <c r="B16" i="1"/>
  <c r="C16" i="1"/>
  <c r="D16" i="1"/>
  <c r="E16" i="1"/>
  <c r="F16" i="1"/>
  <c r="E13" i="2" s="1"/>
  <c r="G16" i="1"/>
  <c r="H16" i="1"/>
  <c r="I16" i="1"/>
  <c r="J16" i="1"/>
  <c r="F13" i="2" s="1"/>
  <c r="K16" i="1"/>
  <c r="L16" i="1"/>
  <c r="M16" i="1"/>
  <c r="N16" i="1"/>
  <c r="G13" i="2" s="1"/>
  <c r="O16" i="1"/>
  <c r="P16" i="1"/>
  <c r="Q16" i="1"/>
  <c r="R16" i="1"/>
  <c r="H13" i="2" s="1"/>
  <c r="S16" i="1"/>
  <c r="T16" i="1"/>
  <c r="U16" i="1"/>
  <c r="B17" i="1"/>
  <c r="C17" i="1"/>
  <c r="D17" i="1"/>
  <c r="E17" i="1"/>
  <c r="F17" i="1"/>
  <c r="E14" i="2" s="1"/>
  <c r="G17" i="1"/>
  <c r="H17" i="1"/>
  <c r="I17" i="1"/>
  <c r="J17" i="1"/>
  <c r="F14" i="2" s="1"/>
  <c r="K17" i="1"/>
  <c r="L17" i="1"/>
  <c r="M17" i="1"/>
  <c r="N17" i="1"/>
  <c r="G14" i="2" s="1"/>
  <c r="O17" i="1"/>
  <c r="P17" i="1"/>
  <c r="Q17" i="1"/>
  <c r="R17" i="1"/>
  <c r="H14" i="2" s="1"/>
  <c r="S17" i="1"/>
  <c r="T17" i="1"/>
  <c r="U17" i="1"/>
  <c r="B18" i="1"/>
  <c r="C18" i="1"/>
  <c r="D18" i="1"/>
  <c r="E18" i="1"/>
  <c r="F18" i="1"/>
  <c r="E15" i="2" s="1"/>
  <c r="G18" i="1"/>
  <c r="H18" i="1"/>
  <c r="I18" i="1"/>
  <c r="J18" i="1"/>
  <c r="F15" i="2" s="1"/>
  <c r="K18" i="1"/>
  <c r="L18" i="1"/>
  <c r="M18" i="1"/>
  <c r="O18" i="1"/>
  <c r="P18" i="1"/>
  <c r="Q18" i="1"/>
  <c r="R18" i="1"/>
  <c r="H15" i="2" s="1"/>
  <c r="S18" i="1"/>
  <c r="T18" i="1"/>
  <c r="U18" i="1"/>
  <c r="B19" i="1"/>
  <c r="C19" i="1"/>
  <c r="D19" i="1"/>
  <c r="E19" i="1"/>
  <c r="G19" i="1"/>
  <c r="H19" i="1"/>
  <c r="I19" i="1"/>
  <c r="J19" i="1"/>
  <c r="F16" i="2" s="1"/>
  <c r="K19" i="1"/>
  <c r="L19" i="1"/>
  <c r="M19" i="1"/>
  <c r="N19" i="1"/>
  <c r="G16" i="2" s="1"/>
  <c r="O19" i="1"/>
  <c r="P19" i="1"/>
  <c r="Q19" i="1"/>
  <c r="R19" i="1"/>
  <c r="H16" i="2" s="1"/>
  <c r="S19" i="1"/>
  <c r="T19" i="1"/>
  <c r="U19" i="1"/>
  <c r="B20" i="1"/>
  <c r="C20" i="1"/>
  <c r="D20" i="1"/>
  <c r="E20" i="1"/>
  <c r="F20" i="1"/>
  <c r="E17" i="2" s="1"/>
  <c r="G20" i="1"/>
  <c r="H20" i="1"/>
  <c r="I20" i="1"/>
  <c r="J20" i="1"/>
  <c r="F17" i="2" s="1"/>
  <c r="K20" i="1"/>
  <c r="L20" i="1"/>
  <c r="M20" i="1"/>
  <c r="N20" i="1"/>
  <c r="G17" i="2" s="1"/>
  <c r="O20" i="1"/>
  <c r="P20" i="1"/>
  <c r="Q20" i="1"/>
  <c r="R20" i="1"/>
  <c r="H17" i="2" s="1"/>
  <c r="S20" i="1"/>
  <c r="T20" i="1"/>
  <c r="U20" i="1"/>
  <c r="B21" i="1"/>
  <c r="C21" i="1"/>
  <c r="D21" i="1"/>
  <c r="E21" i="1"/>
  <c r="F21" i="1"/>
  <c r="E18" i="2" s="1"/>
  <c r="G21" i="1"/>
  <c r="H21" i="1"/>
  <c r="I21" i="1"/>
  <c r="J21" i="1"/>
  <c r="F18" i="2" s="1"/>
  <c r="K21" i="1"/>
  <c r="L21" i="1"/>
  <c r="M21" i="1"/>
  <c r="N21" i="1"/>
  <c r="G18" i="2" s="1"/>
  <c r="O21" i="1"/>
  <c r="P21" i="1"/>
  <c r="Q21" i="1"/>
  <c r="R21" i="1"/>
  <c r="H18" i="2" s="1"/>
  <c r="S21" i="1"/>
  <c r="T21" i="1"/>
  <c r="U21" i="1"/>
  <c r="B22" i="1"/>
  <c r="C22" i="1"/>
  <c r="D22" i="1"/>
  <c r="E22" i="1"/>
  <c r="F22" i="1"/>
  <c r="E19" i="2" s="1"/>
  <c r="G22" i="1"/>
  <c r="H22" i="1"/>
  <c r="I22" i="1"/>
  <c r="J22" i="1"/>
  <c r="F19" i="2" s="1"/>
  <c r="K22" i="1"/>
  <c r="L22" i="1"/>
  <c r="M22" i="1"/>
  <c r="N22" i="1"/>
  <c r="G19" i="2" s="1"/>
  <c r="O22" i="1"/>
  <c r="P22" i="1"/>
  <c r="Q22" i="1"/>
  <c r="R22" i="1"/>
  <c r="H19" i="2" s="1"/>
  <c r="S22" i="1"/>
  <c r="T22" i="1"/>
  <c r="U22" i="1"/>
  <c r="B23" i="1"/>
  <c r="C23" i="1"/>
  <c r="D23" i="1"/>
  <c r="E23" i="1"/>
  <c r="F23" i="1"/>
  <c r="E20" i="2" s="1"/>
  <c r="G23" i="1"/>
  <c r="H23" i="1"/>
  <c r="I23" i="1"/>
  <c r="J23" i="1"/>
  <c r="F20" i="2" s="1"/>
  <c r="K23" i="1"/>
  <c r="L23" i="1"/>
  <c r="M23" i="1"/>
  <c r="N23" i="1"/>
  <c r="G20" i="2" s="1"/>
  <c r="O23" i="1"/>
  <c r="P23" i="1"/>
  <c r="Q23" i="1"/>
  <c r="R23" i="1"/>
  <c r="H20" i="2" s="1"/>
  <c r="S23" i="1"/>
  <c r="T23" i="1"/>
  <c r="U23" i="1"/>
  <c r="B24" i="1"/>
  <c r="C24" i="1"/>
  <c r="D24" i="1"/>
  <c r="E24" i="1"/>
  <c r="F24" i="1"/>
  <c r="E21" i="2" s="1"/>
  <c r="G24" i="1"/>
  <c r="H24" i="1"/>
  <c r="I24" i="1"/>
  <c r="J24" i="1"/>
  <c r="F21" i="2" s="1"/>
  <c r="K24" i="1"/>
  <c r="L24" i="1"/>
  <c r="M24" i="1"/>
  <c r="N24" i="1"/>
  <c r="G21" i="2" s="1"/>
  <c r="O24" i="1"/>
  <c r="P24" i="1"/>
  <c r="Q24" i="1"/>
  <c r="R24" i="1"/>
  <c r="H21" i="2" s="1"/>
  <c r="S24" i="1"/>
  <c r="T24" i="1"/>
  <c r="U24" i="1"/>
  <c r="B25" i="1"/>
  <c r="C25" i="1"/>
  <c r="D25" i="1"/>
  <c r="E25" i="1"/>
  <c r="F25" i="1"/>
  <c r="E22" i="2" s="1"/>
  <c r="G25" i="1"/>
  <c r="H25" i="1"/>
  <c r="I25" i="1"/>
  <c r="J25" i="1"/>
  <c r="F22" i="2" s="1"/>
  <c r="K25" i="1"/>
  <c r="L25" i="1"/>
  <c r="M25" i="1"/>
  <c r="N25" i="1"/>
  <c r="G22" i="2" s="1"/>
  <c r="O25" i="1"/>
  <c r="P25" i="1"/>
  <c r="Q25" i="1"/>
  <c r="R25" i="1"/>
  <c r="H22" i="2" s="1"/>
  <c r="S25" i="1"/>
  <c r="T25" i="1"/>
  <c r="U25" i="1"/>
  <c r="B26" i="1"/>
  <c r="C26" i="1"/>
  <c r="D26" i="1"/>
  <c r="E26" i="1"/>
  <c r="F26" i="1"/>
  <c r="E23" i="2" s="1"/>
  <c r="G26" i="1"/>
  <c r="H26" i="1"/>
  <c r="I26" i="1"/>
  <c r="J26" i="1"/>
  <c r="F23" i="2" s="1"/>
  <c r="K26" i="1"/>
  <c r="L26" i="1"/>
  <c r="M26" i="1"/>
  <c r="N26" i="1"/>
  <c r="G23" i="2" s="1"/>
  <c r="O26" i="1"/>
  <c r="P26" i="1"/>
  <c r="Q26" i="1"/>
  <c r="R26" i="1"/>
  <c r="H23" i="2" s="1"/>
  <c r="S26" i="1"/>
  <c r="T26" i="1"/>
  <c r="U26" i="1"/>
  <c r="B27" i="1"/>
  <c r="C27" i="1"/>
  <c r="D27" i="1"/>
  <c r="E27" i="1"/>
  <c r="F27" i="1"/>
  <c r="E24" i="2" s="1"/>
  <c r="G27" i="1"/>
  <c r="H27" i="1"/>
  <c r="I27" i="1"/>
  <c r="J27" i="1"/>
  <c r="F24" i="2" s="1"/>
  <c r="K27" i="1"/>
  <c r="L27" i="1"/>
  <c r="M27" i="1"/>
  <c r="N27" i="1"/>
  <c r="G24" i="2" s="1"/>
  <c r="O27" i="1"/>
  <c r="P27" i="1"/>
  <c r="Q27" i="1"/>
  <c r="R27" i="1"/>
  <c r="H24" i="2" s="1"/>
  <c r="S27" i="1"/>
  <c r="T27" i="1"/>
  <c r="U27" i="1"/>
  <c r="B28" i="1"/>
  <c r="C28" i="1"/>
  <c r="D28" i="1"/>
  <c r="E28" i="1"/>
  <c r="F28" i="1"/>
  <c r="E25" i="2" s="1"/>
  <c r="G28" i="1"/>
  <c r="H28" i="1"/>
  <c r="I28" i="1"/>
  <c r="J28" i="1"/>
  <c r="F25" i="2" s="1"/>
  <c r="K28" i="1"/>
  <c r="L28" i="1"/>
  <c r="M28" i="1"/>
  <c r="N28" i="1"/>
  <c r="G25" i="2" s="1"/>
  <c r="O28" i="1"/>
  <c r="P28" i="1"/>
  <c r="Q28" i="1"/>
  <c r="R28" i="1"/>
  <c r="H25" i="2" s="1"/>
  <c r="S28" i="1"/>
  <c r="T28" i="1"/>
  <c r="U28" i="1"/>
  <c r="B29" i="1"/>
  <c r="C29" i="1"/>
  <c r="D29" i="1"/>
  <c r="E29" i="1"/>
  <c r="F29" i="1"/>
  <c r="E26" i="2" s="1"/>
  <c r="G29" i="1"/>
  <c r="H29" i="1"/>
  <c r="I29" i="1"/>
  <c r="J29" i="1"/>
  <c r="F26" i="2" s="1"/>
  <c r="K29" i="1"/>
  <c r="L29" i="1"/>
  <c r="M29" i="1"/>
  <c r="N29" i="1"/>
  <c r="G26" i="2" s="1"/>
  <c r="O29" i="1"/>
  <c r="P29" i="1"/>
  <c r="Q29" i="1"/>
  <c r="R29" i="1"/>
  <c r="H26" i="2" s="1"/>
  <c r="S29" i="1"/>
  <c r="T29" i="1"/>
  <c r="U29" i="1"/>
  <c r="B30" i="1"/>
  <c r="C30" i="1"/>
  <c r="D30" i="1"/>
  <c r="E30" i="1"/>
  <c r="F30" i="1"/>
  <c r="E27" i="2" s="1"/>
  <c r="G30" i="1"/>
  <c r="H30" i="1"/>
  <c r="I30" i="1"/>
  <c r="J30" i="1"/>
  <c r="F27" i="2" s="1"/>
  <c r="K30" i="1"/>
  <c r="L30" i="1"/>
  <c r="M30" i="1"/>
  <c r="N30" i="1"/>
  <c r="G27" i="2" s="1"/>
  <c r="O30" i="1"/>
  <c r="P30" i="1"/>
  <c r="Q30" i="1"/>
  <c r="R30" i="1"/>
  <c r="H27" i="2" s="1"/>
  <c r="S30" i="1"/>
  <c r="T30" i="1"/>
  <c r="U30" i="1"/>
  <c r="B31" i="1"/>
  <c r="C31" i="1"/>
  <c r="D31" i="1"/>
  <c r="E31" i="1"/>
  <c r="F31" i="1"/>
  <c r="E28" i="2" s="1"/>
  <c r="G31" i="1"/>
  <c r="H31" i="1"/>
  <c r="I31" i="1"/>
  <c r="J31" i="1"/>
  <c r="F28" i="2" s="1"/>
  <c r="K31" i="1"/>
  <c r="L31" i="1"/>
  <c r="M31" i="1"/>
  <c r="N31" i="1"/>
  <c r="G28" i="2" s="1"/>
  <c r="O31" i="1"/>
  <c r="P31" i="1"/>
  <c r="Q31" i="1"/>
  <c r="R31" i="1"/>
  <c r="H28" i="2" s="1"/>
  <c r="S31" i="1"/>
  <c r="T31" i="1"/>
  <c r="U31" i="1"/>
  <c r="B32" i="1"/>
  <c r="C32" i="1"/>
  <c r="D32" i="1"/>
  <c r="E32" i="1"/>
  <c r="F32" i="1"/>
  <c r="E29" i="2" s="1"/>
  <c r="G32" i="1"/>
  <c r="H32" i="1"/>
  <c r="I32" i="1"/>
  <c r="J32" i="1"/>
  <c r="F29" i="2" s="1"/>
  <c r="K32" i="1"/>
  <c r="L32" i="1"/>
  <c r="M32" i="1"/>
  <c r="N32" i="1"/>
  <c r="G29" i="2" s="1"/>
  <c r="O32" i="1"/>
  <c r="P32" i="1"/>
  <c r="Q32" i="1"/>
  <c r="R32" i="1"/>
  <c r="H29" i="2" s="1"/>
  <c r="S32" i="1"/>
  <c r="T32" i="1"/>
  <c r="U32" i="1"/>
  <c r="B33" i="1"/>
  <c r="C33" i="1"/>
  <c r="D33" i="1"/>
  <c r="E33" i="1"/>
  <c r="F33" i="1"/>
  <c r="E30" i="2" s="1"/>
  <c r="G33" i="1"/>
  <c r="H33" i="1"/>
  <c r="I33" i="1"/>
  <c r="J33" i="1"/>
  <c r="F30" i="2" s="1"/>
  <c r="K33" i="1"/>
  <c r="L33" i="1"/>
  <c r="M33" i="1"/>
  <c r="N33" i="1"/>
  <c r="G30" i="2" s="1"/>
  <c r="O33" i="1"/>
  <c r="P33" i="1"/>
  <c r="Q33" i="1"/>
  <c r="R33" i="1"/>
  <c r="H30" i="2" s="1"/>
  <c r="S33" i="1"/>
  <c r="T33" i="1"/>
  <c r="U33" i="1"/>
  <c r="B34" i="1"/>
  <c r="C34" i="1"/>
  <c r="D34" i="1"/>
  <c r="E34" i="1"/>
  <c r="F34" i="1"/>
  <c r="E31" i="2" s="1"/>
  <c r="G34" i="1"/>
  <c r="H34" i="1"/>
  <c r="I34" i="1"/>
  <c r="J34" i="1"/>
  <c r="F31" i="2" s="1"/>
  <c r="K34" i="1"/>
  <c r="L34" i="1"/>
  <c r="M34" i="1"/>
  <c r="N34" i="1"/>
  <c r="G31" i="2" s="1"/>
  <c r="O34" i="1"/>
  <c r="P34" i="1"/>
  <c r="Q34" i="1"/>
  <c r="R34" i="1"/>
  <c r="H31" i="2" s="1"/>
  <c r="S34" i="1"/>
  <c r="T34" i="1"/>
  <c r="U34" i="1"/>
  <c r="B35" i="1"/>
  <c r="C35" i="1"/>
  <c r="D35" i="1"/>
  <c r="E35" i="1"/>
  <c r="F35" i="1"/>
  <c r="E32" i="2" s="1"/>
  <c r="G35" i="1"/>
  <c r="H35" i="1"/>
  <c r="I35" i="1"/>
  <c r="J35" i="1"/>
  <c r="F32" i="2" s="1"/>
  <c r="K35" i="1"/>
  <c r="L35" i="1"/>
  <c r="M35" i="1"/>
  <c r="N35" i="1"/>
  <c r="G32" i="2" s="1"/>
  <c r="O35" i="1"/>
  <c r="P35" i="1"/>
  <c r="Q35" i="1"/>
  <c r="R35" i="1"/>
  <c r="H32" i="2" s="1"/>
  <c r="S35" i="1"/>
  <c r="T35" i="1"/>
  <c r="U35" i="1"/>
  <c r="B36" i="1"/>
  <c r="C36" i="1"/>
  <c r="D36" i="1"/>
  <c r="E36" i="1"/>
  <c r="F36" i="1"/>
  <c r="E33" i="2" s="1"/>
  <c r="G36" i="1"/>
  <c r="H36" i="1"/>
  <c r="I36" i="1"/>
  <c r="J36" i="1"/>
  <c r="F33" i="2" s="1"/>
  <c r="K36" i="1"/>
  <c r="L36" i="1"/>
  <c r="M36" i="1"/>
  <c r="N36" i="1"/>
  <c r="G33" i="2" s="1"/>
  <c r="O36" i="1"/>
  <c r="P36" i="1"/>
  <c r="Q36" i="1"/>
  <c r="R36" i="1"/>
  <c r="H33" i="2" s="1"/>
  <c r="S36" i="1"/>
  <c r="T36" i="1"/>
  <c r="U36" i="1"/>
  <c r="B37" i="1"/>
  <c r="C37" i="1"/>
  <c r="D37" i="1"/>
  <c r="E37" i="1"/>
  <c r="F37" i="1"/>
  <c r="E34" i="2" s="1"/>
  <c r="G37" i="1"/>
  <c r="H37" i="1"/>
  <c r="I37" i="1"/>
  <c r="J37" i="1"/>
  <c r="F34" i="2" s="1"/>
  <c r="K37" i="1"/>
  <c r="L37" i="1"/>
  <c r="M37" i="1"/>
  <c r="N37" i="1"/>
  <c r="G34" i="2" s="1"/>
  <c r="O37" i="1"/>
  <c r="P37" i="1"/>
  <c r="Q37" i="1"/>
  <c r="R37" i="1"/>
  <c r="H34" i="2" s="1"/>
  <c r="S37" i="1"/>
  <c r="T37" i="1"/>
  <c r="U37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B6" i="1"/>
  <c r="C6" i="1"/>
  <c r="D6" i="1"/>
  <c r="B69" i="14" l="1"/>
  <c r="C69" i="14"/>
  <c r="D15" i="2"/>
  <c r="D12" i="2"/>
  <c r="D9" i="2"/>
  <c r="B7" i="2"/>
  <c r="E69" i="14"/>
  <c r="B29" i="2"/>
  <c r="B26" i="2"/>
  <c r="B23" i="2"/>
  <c r="B20" i="2"/>
  <c r="B17" i="2"/>
  <c r="C15" i="2"/>
  <c r="C12" i="2"/>
  <c r="C9" i="2"/>
  <c r="B32" i="2"/>
  <c r="D32" i="2"/>
  <c r="D29" i="2"/>
  <c r="D26" i="2"/>
  <c r="D23" i="2"/>
  <c r="C3" i="2"/>
  <c r="D4" i="2"/>
  <c r="D34" i="2"/>
  <c r="D31" i="2"/>
  <c r="D28" i="2"/>
  <c r="D25" i="2"/>
  <c r="D22" i="2"/>
  <c r="D19" i="2"/>
  <c r="B16" i="2"/>
  <c r="C32" i="2"/>
  <c r="C29" i="2"/>
  <c r="C26" i="2"/>
  <c r="C23" i="2"/>
  <c r="C20" i="2"/>
  <c r="C17" i="2"/>
  <c r="B14" i="2"/>
  <c r="B11" i="2"/>
  <c r="B8" i="2"/>
  <c r="D20" i="2"/>
  <c r="D17" i="2"/>
  <c r="D69" i="14"/>
  <c r="B21" i="2"/>
  <c r="D3" i="2"/>
  <c r="D13" i="2"/>
  <c r="D10" i="2"/>
  <c r="B18" i="2"/>
  <c r="C13" i="2"/>
  <c r="C7" i="2"/>
  <c r="D7" i="2"/>
  <c r="C5" i="2"/>
  <c r="AD38" i="1"/>
  <c r="B30" i="2"/>
  <c r="D5" i="2"/>
  <c r="C10" i="2"/>
  <c r="B33" i="2"/>
  <c r="B24" i="2"/>
  <c r="B27" i="2"/>
  <c r="I38" i="1"/>
  <c r="B19" i="2"/>
  <c r="T38" i="1"/>
  <c r="H38" i="1"/>
  <c r="D14" i="2"/>
  <c r="D11" i="2"/>
  <c r="D8" i="2"/>
  <c r="B5" i="2"/>
  <c r="B34" i="2"/>
  <c r="B28" i="2"/>
  <c r="C14" i="2"/>
  <c r="E3" i="2"/>
  <c r="F38" i="1"/>
  <c r="E36" i="2" s="1"/>
  <c r="J38" i="1"/>
  <c r="F36" i="2" s="1"/>
  <c r="F3" i="2"/>
  <c r="B31" i="2"/>
  <c r="C8" i="2"/>
  <c r="H3" i="2"/>
  <c r="R38" i="1"/>
  <c r="H36" i="2" s="1"/>
  <c r="C11" i="2"/>
  <c r="G38" i="1"/>
  <c r="B22" i="2"/>
  <c r="P38" i="1"/>
  <c r="O38" i="1"/>
  <c r="C33" i="2"/>
  <c r="C30" i="2"/>
  <c r="C27" i="2"/>
  <c r="C24" i="2"/>
  <c r="C21" i="2"/>
  <c r="C18" i="2"/>
  <c r="B15" i="2"/>
  <c r="B12" i="2"/>
  <c r="B9" i="2"/>
  <c r="S38" i="1"/>
  <c r="Q38" i="1"/>
  <c r="N38" i="1"/>
  <c r="G36" i="2" s="1"/>
  <c r="G3" i="2"/>
  <c r="D33" i="2"/>
  <c r="D30" i="2"/>
  <c r="D27" i="2"/>
  <c r="D24" i="2"/>
  <c r="D21" i="2"/>
  <c r="D18" i="2"/>
  <c r="C4" i="2"/>
  <c r="M3" i="2"/>
  <c r="I3" i="2"/>
  <c r="V38" i="1"/>
  <c r="B25" i="2"/>
  <c r="M38" i="1"/>
  <c r="L38" i="1"/>
  <c r="C16" i="2"/>
  <c r="B4" i="2"/>
  <c r="U38" i="1"/>
  <c r="B3" i="2"/>
  <c r="K38" i="1"/>
  <c r="C34" i="2"/>
  <c r="C31" i="2"/>
  <c r="C28" i="2"/>
  <c r="C25" i="2"/>
  <c r="C22" i="2"/>
  <c r="C19" i="2"/>
  <c r="D16" i="2"/>
  <c r="B13" i="2"/>
  <c r="B10" i="2"/>
  <c r="C6" i="2"/>
  <c r="D6" i="2"/>
  <c r="B6" i="2"/>
  <c r="D53" i="14"/>
  <c r="C53" i="14"/>
  <c r="D38" i="1"/>
  <c r="B38" i="1"/>
  <c r="DJ38" i="1"/>
  <c r="DI38" i="1"/>
  <c r="DH38" i="1"/>
  <c r="DG38" i="1"/>
  <c r="DF38" i="1"/>
  <c r="DE38" i="1"/>
  <c r="DD38" i="1"/>
  <c r="DC38" i="1"/>
  <c r="DB38" i="1"/>
  <c r="DA38" i="1"/>
  <c r="CZ38" i="1"/>
  <c r="CY38" i="1"/>
  <c r="CX38" i="1"/>
  <c r="CW38" i="1"/>
  <c r="CV38" i="1"/>
  <c r="CU38" i="1"/>
  <c r="CT38" i="1"/>
  <c r="CS38" i="1"/>
  <c r="CR38" i="1"/>
  <c r="CQ38" i="1"/>
  <c r="CP38" i="1"/>
  <c r="CO38" i="1"/>
  <c r="CN38" i="1"/>
  <c r="CM38" i="1"/>
  <c r="CL38" i="1"/>
  <c r="CK38" i="1"/>
  <c r="CJ38" i="1"/>
  <c r="CI38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D5" i="14"/>
  <c r="AC5" i="14"/>
  <c r="AF37" i="4"/>
  <c r="AG37" i="4"/>
  <c r="AH37" i="4"/>
  <c r="AI37" i="4"/>
  <c r="AJ37" i="4"/>
  <c r="AE16" i="14"/>
  <c r="DD37" i="14"/>
  <c r="DC37" i="14"/>
  <c r="DB37" i="14"/>
  <c r="DA37" i="14"/>
  <c r="CZ37" i="14"/>
  <c r="CY37" i="14"/>
  <c r="CX37" i="14"/>
  <c r="CW37" i="14"/>
  <c r="CV37" i="14"/>
  <c r="CU37" i="14"/>
  <c r="CT37" i="14"/>
  <c r="CS37" i="14"/>
  <c r="CR37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C37" i="14"/>
  <c r="CB37" i="14"/>
  <c r="CA37" i="14"/>
  <c r="BZ37" i="14"/>
  <c r="BY37" i="14"/>
  <c r="BX37" i="14"/>
  <c r="BW37" i="14"/>
  <c r="BV37" i="14"/>
  <c r="BU37" i="14"/>
  <c r="BT37" i="14"/>
  <c r="BS37" i="14"/>
  <c r="BR37" i="14"/>
  <c r="BQ37" i="14"/>
  <c r="BP37" i="14"/>
  <c r="BO37" i="14"/>
  <c r="BN37" i="14"/>
  <c r="BM37" i="14"/>
  <c r="BL37" i="14"/>
  <c r="BK37" i="14"/>
  <c r="BJ37" i="14"/>
  <c r="BI37" i="14"/>
  <c r="BH37" i="14"/>
  <c r="BG37" i="14"/>
  <c r="BF37" i="14"/>
  <c r="BE37" i="14"/>
  <c r="BD37" i="14"/>
  <c r="BC37" i="14"/>
  <c r="BB37" i="14"/>
  <c r="BA37" i="14"/>
  <c r="AZ37" i="14"/>
  <c r="AY37" i="14"/>
  <c r="AX37" i="14"/>
  <c r="AW37" i="14"/>
  <c r="AV37" i="14"/>
  <c r="AU37" i="14"/>
  <c r="AT37" i="14"/>
  <c r="AS37" i="14"/>
  <c r="AR37" i="14"/>
  <c r="AQ37" i="14"/>
  <c r="AP37" i="14"/>
  <c r="AO37" i="14"/>
  <c r="AN37" i="14"/>
  <c r="AM37" i="14"/>
  <c r="AL37" i="14"/>
  <c r="AK37" i="14"/>
  <c r="AJ37" i="14"/>
  <c r="AI37" i="14"/>
  <c r="AH37" i="14"/>
  <c r="AH38" i="14" s="1"/>
  <c r="AG37" i="14"/>
  <c r="AG38" i="14" s="1"/>
  <c r="AF37" i="14"/>
  <c r="AF38" i="14" s="1"/>
  <c r="L37" i="14"/>
  <c r="AE36" i="14"/>
  <c r="AD36" i="14"/>
  <c r="AC36" i="14"/>
  <c r="AB36" i="14"/>
  <c r="AE35" i="14"/>
  <c r="AD35" i="14"/>
  <c r="AC35" i="14"/>
  <c r="AB35" i="14"/>
  <c r="AE34" i="14"/>
  <c r="AD34" i="14"/>
  <c r="AC34" i="14"/>
  <c r="AB34" i="14"/>
  <c r="AE33" i="14"/>
  <c r="AD33" i="14"/>
  <c r="AC33" i="14"/>
  <c r="AB33" i="14"/>
  <c r="AE32" i="14"/>
  <c r="AD32" i="14"/>
  <c r="AC32" i="14"/>
  <c r="AB32" i="14"/>
  <c r="AE31" i="14"/>
  <c r="AD31" i="14"/>
  <c r="AC31" i="14"/>
  <c r="AB31" i="14"/>
  <c r="AE30" i="14"/>
  <c r="AD30" i="14"/>
  <c r="AC30" i="14"/>
  <c r="AB30" i="14"/>
  <c r="AE29" i="14"/>
  <c r="AD29" i="14"/>
  <c r="AC29" i="14"/>
  <c r="AB29" i="14"/>
  <c r="AE28" i="14"/>
  <c r="AD28" i="14"/>
  <c r="AC28" i="14"/>
  <c r="AB28" i="14"/>
  <c r="AE27" i="14"/>
  <c r="AD27" i="14"/>
  <c r="AC27" i="14"/>
  <c r="AB27" i="14"/>
  <c r="AE26" i="14"/>
  <c r="AD26" i="14"/>
  <c r="AC26" i="14"/>
  <c r="AB26" i="14"/>
  <c r="AE25" i="14"/>
  <c r="AD25" i="14"/>
  <c r="AC25" i="14"/>
  <c r="AB25" i="14"/>
  <c r="AE24" i="14"/>
  <c r="AD24" i="14"/>
  <c r="AC24" i="14"/>
  <c r="AB24" i="14"/>
  <c r="AE23" i="14"/>
  <c r="AD23" i="14"/>
  <c r="AC23" i="14"/>
  <c r="AB23" i="14"/>
  <c r="AE22" i="14"/>
  <c r="AD22" i="14"/>
  <c r="AC22" i="14"/>
  <c r="AB22" i="14"/>
  <c r="AE21" i="14"/>
  <c r="AD21" i="14"/>
  <c r="AC21" i="14"/>
  <c r="AB21" i="14"/>
  <c r="AE20" i="14"/>
  <c r="AD20" i="14"/>
  <c r="AC20" i="14"/>
  <c r="AB20" i="14"/>
  <c r="AE19" i="14"/>
  <c r="AD19" i="14"/>
  <c r="AC19" i="14"/>
  <c r="AB19" i="14"/>
  <c r="AE18" i="14"/>
  <c r="AD18" i="14"/>
  <c r="AC18" i="14"/>
  <c r="AB18" i="14"/>
  <c r="AE17" i="14"/>
  <c r="AD17" i="14"/>
  <c r="AC17" i="14"/>
  <c r="AB17" i="14"/>
  <c r="AD16" i="14"/>
  <c r="AC16" i="14"/>
  <c r="AB16" i="14"/>
  <c r="AD15" i="14"/>
  <c r="AC15" i="14"/>
  <c r="AB15" i="14"/>
  <c r="L38" i="14" l="1"/>
  <c r="O37" i="14"/>
  <c r="K37" i="14"/>
  <c r="K38" i="14" s="1"/>
  <c r="T37" i="14"/>
  <c r="T38" i="14" s="1"/>
  <c r="H37" i="14"/>
  <c r="H38" i="14" s="1"/>
  <c r="E38" i="1"/>
  <c r="C36" i="2" s="1"/>
  <c r="C38" i="1"/>
  <c r="P37" i="14"/>
  <c r="P38" i="14" s="1"/>
  <c r="S37" i="14"/>
  <c r="G37" i="14"/>
  <c r="AE5" i="14"/>
  <c r="DD37" i="13"/>
  <c r="DC37" i="13"/>
  <c r="DB37" i="13"/>
  <c r="DA37" i="13"/>
  <c r="CZ37" i="13"/>
  <c r="CY37" i="13"/>
  <c r="CX37" i="13"/>
  <c r="CW37" i="13"/>
  <c r="CV37" i="13"/>
  <c r="CU37" i="13"/>
  <c r="CT37" i="13"/>
  <c r="CS37" i="13"/>
  <c r="CR37" i="13"/>
  <c r="CQ37" i="13"/>
  <c r="CP37" i="13"/>
  <c r="CO37" i="13"/>
  <c r="CN37" i="13"/>
  <c r="CM37" i="13"/>
  <c r="CL37" i="13"/>
  <c r="CK37" i="13"/>
  <c r="CJ37" i="13"/>
  <c r="CI37" i="13"/>
  <c r="CH37" i="13"/>
  <c r="CG37" i="13"/>
  <c r="CF37" i="13"/>
  <c r="CE37" i="13"/>
  <c r="CD37" i="13"/>
  <c r="CC37" i="13"/>
  <c r="CB37" i="13"/>
  <c r="CA37" i="13"/>
  <c r="BZ37" i="13"/>
  <c r="BY37" i="13"/>
  <c r="BX37" i="13"/>
  <c r="BW37" i="13"/>
  <c r="BV37" i="13"/>
  <c r="BU37" i="13"/>
  <c r="BT37" i="13"/>
  <c r="BS37" i="13"/>
  <c r="BR37" i="13"/>
  <c r="BQ37" i="13"/>
  <c r="BP37" i="13"/>
  <c r="BO37" i="13"/>
  <c r="BN37" i="13"/>
  <c r="BM37" i="13"/>
  <c r="BL37" i="13"/>
  <c r="BK37" i="13"/>
  <c r="BJ37" i="13"/>
  <c r="BI37" i="13"/>
  <c r="BH37" i="13"/>
  <c r="BG37" i="13"/>
  <c r="BF37" i="13"/>
  <c r="BE37" i="13"/>
  <c r="BD37" i="13"/>
  <c r="BC37" i="13"/>
  <c r="BB37" i="13"/>
  <c r="BA37" i="13"/>
  <c r="AZ37" i="13"/>
  <c r="AY37" i="13"/>
  <c r="AX37" i="13"/>
  <c r="AW37" i="13"/>
  <c r="AV37" i="13"/>
  <c r="AU37" i="13"/>
  <c r="AT37" i="13"/>
  <c r="AS37" i="13"/>
  <c r="AR37" i="13"/>
  <c r="AQ37" i="13"/>
  <c r="AP37" i="13"/>
  <c r="AO37" i="13"/>
  <c r="AN37" i="13"/>
  <c r="AM37" i="13"/>
  <c r="AL37" i="13"/>
  <c r="AK37" i="13"/>
  <c r="AJ37" i="13"/>
  <c r="AI37" i="13"/>
  <c r="AH37" i="13"/>
  <c r="AG37" i="13"/>
  <c r="AF37" i="13"/>
  <c r="DD37" i="12"/>
  <c r="DC37" i="12"/>
  <c r="DB37" i="12"/>
  <c r="DA37" i="12"/>
  <c r="CZ37" i="12"/>
  <c r="CY37" i="12"/>
  <c r="CX37" i="12"/>
  <c r="CW37" i="12"/>
  <c r="CV37" i="12"/>
  <c r="CU37" i="12"/>
  <c r="CT37" i="12"/>
  <c r="CS37" i="12"/>
  <c r="CR37" i="12"/>
  <c r="CQ37" i="12"/>
  <c r="CP37" i="12"/>
  <c r="CO37" i="12"/>
  <c r="CN37" i="12"/>
  <c r="CM37" i="12"/>
  <c r="CL37" i="12"/>
  <c r="CK37" i="12"/>
  <c r="CJ37" i="12"/>
  <c r="CI37" i="12"/>
  <c r="CH37" i="12"/>
  <c r="CG37" i="12"/>
  <c r="CF37" i="12"/>
  <c r="CE37" i="12"/>
  <c r="CD37" i="12"/>
  <c r="CC37" i="12"/>
  <c r="CB37" i="12"/>
  <c r="CA37" i="12"/>
  <c r="BZ37" i="12"/>
  <c r="BY37" i="12"/>
  <c r="BX37" i="12"/>
  <c r="BW37" i="12"/>
  <c r="BV37" i="12"/>
  <c r="BU37" i="12"/>
  <c r="BT37" i="12"/>
  <c r="BS37" i="12"/>
  <c r="BR37" i="12"/>
  <c r="BQ37" i="12"/>
  <c r="BP37" i="12"/>
  <c r="BO37" i="12"/>
  <c r="BN37" i="12"/>
  <c r="BM37" i="12"/>
  <c r="BL37" i="12"/>
  <c r="BK37" i="12"/>
  <c r="BJ37" i="12"/>
  <c r="BI37" i="12"/>
  <c r="BH37" i="12"/>
  <c r="BG37" i="12"/>
  <c r="BF37" i="12"/>
  <c r="BE37" i="12"/>
  <c r="BD37" i="12"/>
  <c r="BC37" i="12"/>
  <c r="BB37" i="12"/>
  <c r="BA37" i="12"/>
  <c r="AZ37" i="12"/>
  <c r="AY37" i="12"/>
  <c r="AX37" i="12"/>
  <c r="AW37" i="12"/>
  <c r="AV37" i="12"/>
  <c r="AU37" i="12"/>
  <c r="AT37" i="12"/>
  <c r="AS37" i="12"/>
  <c r="AR37" i="12"/>
  <c r="AQ37" i="12"/>
  <c r="AP37" i="12"/>
  <c r="AO37" i="12"/>
  <c r="AN37" i="12"/>
  <c r="AM37" i="12"/>
  <c r="AL37" i="12"/>
  <c r="AK37" i="12"/>
  <c r="AJ37" i="12"/>
  <c r="AI37" i="12"/>
  <c r="AH37" i="12"/>
  <c r="AG37" i="12"/>
  <c r="AF37" i="12"/>
  <c r="DD37" i="11"/>
  <c r="DC37" i="11"/>
  <c r="DB37" i="11"/>
  <c r="DA37" i="11"/>
  <c r="CZ37" i="11"/>
  <c r="CY37" i="11"/>
  <c r="CX37" i="11"/>
  <c r="CW37" i="11"/>
  <c r="CV37" i="11"/>
  <c r="CU37" i="11"/>
  <c r="CT37" i="11"/>
  <c r="CS37" i="11"/>
  <c r="CR37" i="11"/>
  <c r="CQ37" i="11"/>
  <c r="CP37" i="11"/>
  <c r="CO37" i="11"/>
  <c r="CN37" i="11"/>
  <c r="CM37" i="11"/>
  <c r="CL37" i="11"/>
  <c r="CK37" i="11"/>
  <c r="CJ37" i="11"/>
  <c r="CI37" i="11"/>
  <c r="CH37" i="11"/>
  <c r="CG37" i="11"/>
  <c r="CF37" i="11"/>
  <c r="CE37" i="11"/>
  <c r="CD37" i="11"/>
  <c r="CC37" i="11"/>
  <c r="CB37" i="11"/>
  <c r="CA37" i="11"/>
  <c r="BZ37" i="11"/>
  <c r="BY37" i="11"/>
  <c r="BX37" i="11"/>
  <c r="BW37" i="11"/>
  <c r="BV37" i="11"/>
  <c r="BU37" i="11"/>
  <c r="BT37" i="11"/>
  <c r="BS37" i="11"/>
  <c r="BR37" i="11"/>
  <c r="BQ37" i="11"/>
  <c r="BP37" i="11"/>
  <c r="BO37" i="11"/>
  <c r="BN37" i="11"/>
  <c r="BM37" i="11"/>
  <c r="BL37" i="11"/>
  <c r="BK37" i="11"/>
  <c r="BJ37" i="11"/>
  <c r="BI37" i="11"/>
  <c r="BH37" i="11"/>
  <c r="BG37" i="11"/>
  <c r="BF37" i="11"/>
  <c r="BE37" i="11"/>
  <c r="BD37" i="11"/>
  <c r="BC37" i="11"/>
  <c r="BB37" i="11"/>
  <c r="BA37" i="11"/>
  <c r="AZ37" i="11"/>
  <c r="AY37" i="11"/>
  <c r="AX37" i="11"/>
  <c r="AW37" i="11"/>
  <c r="AV37" i="11"/>
  <c r="AU37" i="11"/>
  <c r="AT37" i="11"/>
  <c r="AS37" i="11"/>
  <c r="AR37" i="11"/>
  <c r="AQ37" i="11"/>
  <c r="AP37" i="11"/>
  <c r="AO37" i="11"/>
  <c r="AN37" i="11"/>
  <c r="AM37" i="11"/>
  <c r="AL37" i="11"/>
  <c r="AK37" i="11"/>
  <c r="AJ37" i="11"/>
  <c r="AI37" i="11"/>
  <c r="AH37" i="11"/>
  <c r="AG37" i="11"/>
  <c r="AF37" i="11"/>
  <c r="Q37" i="14"/>
  <c r="I37" i="14"/>
  <c r="I38" i="14" s="1"/>
  <c r="B37" i="11"/>
  <c r="B14" i="14" s="1"/>
  <c r="B52" i="14" s="1"/>
  <c r="B53" i="14" s="1"/>
  <c r="D36" i="2" l="1"/>
  <c r="B36" i="2"/>
  <c r="S38" i="14"/>
  <c r="G38" i="14"/>
  <c r="Q38" i="14"/>
  <c r="O38" i="14"/>
  <c r="DD37" i="10"/>
  <c r="DC37" i="10"/>
  <c r="DB37" i="10"/>
  <c r="DA37" i="10"/>
  <c r="CZ37" i="10"/>
  <c r="CY37" i="10"/>
  <c r="CX37" i="10"/>
  <c r="CW37" i="10"/>
  <c r="CV37" i="10"/>
  <c r="CU37" i="10"/>
  <c r="CT37" i="10"/>
  <c r="CS37" i="10"/>
  <c r="CR37" i="10"/>
  <c r="CQ37" i="10"/>
  <c r="CP37" i="10"/>
  <c r="CO37" i="10"/>
  <c r="CN37" i="10"/>
  <c r="CM37" i="10"/>
  <c r="CL37" i="10"/>
  <c r="CK37" i="10"/>
  <c r="CJ37" i="10"/>
  <c r="CI37" i="10"/>
  <c r="CH37" i="10"/>
  <c r="CG37" i="10"/>
  <c r="CF37" i="10"/>
  <c r="CE37" i="10"/>
  <c r="CD37" i="10"/>
  <c r="CC37" i="10"/>
  <c r="CB37" i="10"/>
  <c r="CA37" i="10"/>
  <c r="BZ37" i="10"/>
  <c r="BY37" i="10"/>
  <c r="BX37" i="10"/>
  <c r="BW37" i="10"/>
  <c r="BV37" i="10"/>
  <c r="BU37" i="10"/>
  <c r="BT37" i="10"/>
  <c r="BS37" i="10"/>
  <c r="BR37" i="10"/>
  <c r="BQ37" i="10"/>
  <c r="BP37" i="10"/>
  <c r="BO37" i="10"/>
  <c r="BN37" i="10"/>
  <c r="BM37" i="10"/>
  <c r="BL37" i="10"/>
  <c r="BK37" i="10"/>
  <c r="BJ37" i="10"/>
  <c r="BI37" i="10"/>
  <c r="BH37" i="10"/>
  <c r="BG37" i="10"/>
  <c r="BF37" i="10"/>
  <c r="BE37" i="10"/>
  <c r="BD37" i="10"/>
  <c r="BC37" i="10"/>
  <c r="BB37" i="10"/>
  <c r="BA37" i="10"/>
  <c r="AZ37" i="10"/>
  <c r="AY37" i="10"/>
  <c r="AX37" i="10"/>
  <c r="AW37" i="10"/>
  <c r="AV37" i="10"/>
  <c r="AU37" i="10"/>
  <c r="AT37" i="10"/>
  <c r="AS37" i="10"/>
  <c r="AR37" i="10"/>
  <c r="AQ37" i="10"/>
  <c r="AP37" i="10"/>
  <c r="AO37" i="10"/>
  <c r="AN37" i="10"/>
  <c r="AM37" i="10"/>
  <c r="AL37" i="10"/>
  <c r="AK37" i="10"/>
  <c r="AJ37" i="10"/>
  <c r="AI37" i="10"/>
  <c r="AH37" i="10"/>
  <c r="AG37" i="10"/>
  <c r="AF37" i="10"/>
  <c r="DD37" i="9"/>
  <c r="DC37" i="9"/>
  <c r="DB37" i="9"/>
  <c r="DA37" i="9"/>
  <c r="CZ37" i="9"/>
  <c r="CY37" i="9"/>
  <c r="CX37" i="9"/>
  <c r="CW37" i="9"/>
  <c r="CV37" i="9"/>
  <c r="CU37" i="9"/>
  <c r="CT37" i="9"/>
  <c r="CS37" i="9"/>
  <c r="CR37" i="9"/>
  <c r="CQ37" i="9"/>
  <c r="CP37" i="9"/>
  <c r="CO37" i="9"/>
  <c r="CN37" i="9"/>
  <c r="CM37" i="9"/>
  <c r="CL37" i="9"/>
  <c r="CK37" i="9"/>
  <c r="CJ37" i="9"/>
  <c r="CI37" i="9"/>
  <c r="CH37" i="9"/>
  <c r="CG37" i="9"/>
  <c r="CF37" i="9"/>
  <c r="CE37" i="9"/>
  <c r="CD37" i="9"/>
  <c r="CC37" i="9"/>
  <c r="CB37" i="9"/>
  <c r="CA37" i="9"/>
  <c r="BZ37" i="9"/>
  <c r="BY37" i="9"/>
  <c r="BX37" i="9"/>
  <c r="BW37" i="9"/>
  <c r="BV37" i="9"/>
  <c r="BU37" i="9"/>
  <c r="BT37" i="9"/>
  <c r="BS37" i="9"/>
  <c r="BR37" i="9"/>
  <c r="BQ37" i="9"/>
  <c r="BP37" i="9"/>
  <c r="BO37" i="9"/>
  <c r="BN37" i="9"/>
  <c r="BM37" i="9"/>
  <c r="BL37" i="9"/>
  <c r="BK37" i="9"/>
  <c r="BJ37" i="9"/>
  <c r="BI37" i="9"/>
  <c r="BH37" i="9"/>
  <c r="BG37" i="9"/>
  <c r="BF37" i="9"/>
  <c r="BE37" i="9"/>
  <c r="BD37" i="9"/>
  <c r="BC37" i="9"/>
  <c r="BB37" i="9"/>
  <c r="BA37" i="9"/>
  <c r="AZ37" i="9"/>
  <c r="AY37" i="9"/>
  <c r="AX37" i="9"/>
  <c r="AW37" i="9"/>
  <c r="AV37" i="9"/>
  <c r="AU37" i="9"/>
  <c r="AT37" i="9"/>
  <c r="AS37" i="9"/>
  <c r="AR37" i="9"/>
  <c r="AQ37" i="9"/>
  <c r="AP37" i="9"/>
  <c r="AO37" i="9"/>
  <c r="AN37" i="9"/>
  <c r="AM37" i="9"/>
  <c r="AL37" i="9"/>
  <c r="AK37" i="9"/>
  <c r="AJ37" i="9"/>
  <c r="AI37" i="9"/>
  <c r="AH37" i="9"/>
  <c r="AG37" i="9"/>
  <c r="AF37" i="9"/>
  <c r="AC38" i="1"/>
  <c r="DD37" i="8"/>
  <c r="DC37" i="8"/>
  <c r="DB37" i="8"/>
  <c r="DA37" i="8"/>
  <c r="CZ37" i="8"/>
  <c r="CY37" i="8"/>
  <c r="CX37" i="8"/>
  <c r="CW37" i="8"/>
  <c r="CV37" i="8"/>
  <c r="CU37" i="8"/>
  <c r="CT37" i="8"/>
  <c r="CS37" i="8"/>
  <c r="CR37" i="8"/>
  <c r="CQ37" i="8"/>
  <c r="CP37" i="8"/>
  <c r="CO37" i="8"/>
  <c r="CN37" i="8"/>
  <c r="CM37" i="8"/>
  <c r="CL37" i="8"/>
  <c r="CK37" i="8"/>
  <c r="CJ37" i="8"/>
  <c r="CI37" i="8"/>
  <c r="CH37" i="8"/>
  <c r="CG37" i="8"/>
  <c r="CF37" i="8"/>
  <c r="CE37" i="8"/>
  <c r="CD37" i="8"/>
  <c r="CC37" i="8"/>
  <c r="CB37" i="8"/>
  <c r="CA37" i="8"/>
  <c r="BZ37" i="8"/>
  <c r="BY37" i="8"/>
  <c r="BX37" i="8"/>
  <c r="BW37" i="8"/>
  <c r="BV37" i="8"/>
  <c r="BU37" i="8"/>
  <c r="BT37" i="8"/>
  <c r="BS37" i="8"/>
  <c r="BR37" i="8"/>
  <c r="BQ37" i="8"/>
  <c r="BP37" i="8"/>
  <c r="BO37" i="8"/>
  <c r="BN37" i="8"/>
  <c r="BM37" i="8"/>
  <c r="BL37" i="8"/>
  <c r="BK37" i="8"/>
  <c r="BJ37" i="8"/>
  <c r="BI37" i="8"/>
  <c r="BH37" i="8"/>
  <c r="BG37" i="8"/>
  <c r="BF37" i="8"/>
  <c r="BE37" i="8"/>
  <c r="BD37" i="8"/>
  <c r="BC37" i="8"/>
  <c r="BB37" i="8"/>
  <c r="BA37" i="8"/>
  <c r="AZ37" i="8"/>
  <c r="AY37" i="8"/>
  <c r="AX37" i="8"/>
  <c r="AW37" i="8"/>
  <c r="AV37" i="8"/>
  <c r="AU37" i="8"/>
  <c r="AT37" i="8"/>
  <c r="AS37" i="8"/>
  <c r="AR37" i="8"/>
  <c r="AQ37" i="8"/>
  <c r="AP37" i="8"/>
  <c r="AO37" i="8"/>
  <c r="AN37" i="8"/>
  <c r="AM37" i="8"/>
  <c r="AL37" i="8"/>
  <c r="AK37" i="8"/>
  <c r="AJ37" i="8"/>
  <c r="AI37" i="8"/>
  <c r="AH37" i="8"/>
  <c r="AG37" i="8"/>
  <c r="AF37" i="8"/>
  <c r="Y37" i="14"/>
  <c r="Y38" i="14" s="1"/>
  <c r="N37" i="14"/>
  <c r="N38" i="14" s="1"/>
  <c r="F37" i="14"/>
  <c r="F38" i="14" s="1"/>
  <c r="DD37" i="7"/>
  <c r="DC37" i="7"/>
  <c r="DB37" i="7"/>
  <c r="DA37" i="7"/>
  <c r="CZ37" i="7"/>
  <c r="CY37" i="7"/>
  <c r="CX37" i="7"/>
  <c r="CW37" i="7"/>
  <c r="CV37" i="7"/>
  <c r="CU37" i="7"/>
  <c r="CT37" i="7"/>
  <c r="CS37" i="7"/>
  <c r="CR37" i="7"/>
  <c r="CQ37" i="7"/>
  <c r="CP37" i="7"/>
  <c r="CO37" i="7"/>
  <c r="CN37" i="7"/>
  <c r="CM37" i="7"/>
  <c r="CL37" i="7"/>
  <c r="CK37" i="7"/>
  <c r="CJ37" i="7"/>
  <c r="CI37" i="7"/>
  <c r="CH37" i="7"/>
  <c r="CG37" i="7"/>
  <c r="CF37" i="7"/>
  <c r="CE37" i="7"/>
  <c r="CD37" i="7"/>
  <c r="CC37" i="7"/>
  <c r="CB37" i="7"/>
  <c r="CA37" i="7"/>
  <c r="BZ37" i="7"/>
  <c r="BY37" i="7"/>
  <c r="BX37" i="7"/>
  <c r="BW37" i="7"/>
  <c r="BV37" i="7"/>
  <c r="BU37" i="7"/>
  <c r="BT37" i="7"/>
  <c r="BS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DD37" i="6"/>
  <c r="DC37" i="6"/>
  <c r="DB37" i="6"/>
  <c r="DA37" i="6"/>
  <c r="CZ37" i="6"/>
  <c r="CY37" i="6"/>
  <c r="CX37" i="6"/>
  <c r="CW37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BO37" i="6"/>
  <c r="BN37" i="6"/>
  <c r="BM37" i="6"/>
  <c r="BL37" i="6"/>
  <c r="BK37" i="6"/>
  <c r="BJ37" i="6"/>
  <c r="BI37" i="6"/>
  <c r="BH37" i="6"/>
  <c r="BG37" i="6"/>
  <c r="BF37" i="6"/>
  <c r="BE37" i="6"/>
  <c r="BD37" i="6"/>
  <c r="BC37" i="6"/>
  <c r="BB37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E37" i="14"/>
  <c r="E38" i="14" s="1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X37" i="14"/>
  <c r="X38" i="14" s="1"/>
  <c r="W37" i="14"/>
  <c r="W38" i="14" s="1"/>
  <c r="U37" i="14"/>
  <c r="U38" i="14" s="1"/>
  <c r="M37" i="14"/>
  <c r="M38" i="14" s="1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I37" i="4"/>
  <c r="BJ37" i="4"/>
  <c r="BK37" i="4"/>
  <c r="BL37" i="4"/>
  <c r="BM37" i="4"/>
  <c r="BN37" i="4"/>
  <c r="BO37" i="4"/>
  <c r="BP37" i="4"/>
  <c r="BQ37" i="4"/>
  <c r="BR37" i="4"/>
  <c r="BS37" i="4"/>
  <c r="BT37" i="4"/>
  <c r="BU37" i="4"/>
  <c r="BV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M37" i="4"/>
  <c r="CN37" i="4"/>
  <c r="CO37" i="4"/>
  <c r="CP37" i="4"/>
  <c r="CQ37" i="4"/>
  <c r="CR37" i="4"/>
  <c r="CS37" i="4"/>
  <c r="CT37" i="4"/>
  <c r="CU37" i="4"/>
  <c r="CV37" i="4"/>
  <c r="CW37" i="4"/>
  <c r="CX37" i="4"/>
  <c r="CY37" i="4"/>
  <c r="CZ37" i="4"/>
  <c r="DA37" i="4"/>
  <c r="DB37" i="4"/>
  <c r="DC37" i="4"/>
  <c r="DD37" i="4"/>
  <c r="AB38" i="1" l="1"/>
  <c r="K36" i="2"/>
  <c r="J36" i="2"/>
  <c r="L36" i="2"/>
  <c r="M36" i="2"/>
  <c r="I36" i="2"/>
  <c r="R37" i="14"/>
  <c r="R38" i="14" s="1"/>
  <c r="J37" i="14"/>
  <c r="J38" i="14" s="1"/>
  <c r="V37" i="14"/>
  <c r="V38" i="14" s="1"/>
  <c r="D37" i="14"/>
  <c r="D38" i="14" s="1"/>
  <c r="C37" i="14"/>
  <c r="C38" i="14" s="1"/>
  <c r="B37" i="14"/>
  <c r="B38" i="14" s="1"/>
  <c r="AA37" i="14"/>
  <c r="AA38" i="14" s="1"/>
  <c r="AD37" i="14"/>
  <c r="AD38" i="14" s="1"/>
  <c r="Z37" i="14"/>
  <c r="Z38" i="14" s="1"/>
  <c r="L3" i="2"/>
  <c r="AE37" i="14" l="1"/>
  <c r="AE38" i="14" s="1"/>
  <c r="AC37" i="14"/>
  <c r="AC38" i="14" s="1"/>
  <c r="AB37" i="14"/>
  <c r="AB38" i="14" s="1"/>
  <c r="J35" i="2"/>
  <c r="O6" i="2"/>
  <c r="O7" i="2"/>
  <c r="O8" i="2"/>
  <c r="O9" i="2"/>
  <c r="O10" i="2"/>
  <c r="O11" i="2"/>
  <c r="O12" i="2"/>
  <c r="O13" i="2"/>
  <c r="O14" i="2"/>
  <c r="O15" i="2"/>
  <c r="O16" i="2"/>
  <c r="O17" i="2"/>
  <c r="O19" i="2"/>
  <c r="O23" i="2"/>
  <c r="O24" i="2"/>
  <c r="O25" i="2"/>
  <c r="O26" i="2"/>
  <c r="O27" i="2"/>
  <c r="O28" i="2"/>
  <c r="O29" i="2"/>
  <c r="O30" i="2"/>
  <c r="O31" i="2"/>
  <c r="O32" i="2"/>
  <c r="O33" i="2"/>
  <c r="O34" i="2"/>
  <c r="D35" i="2"/>
  <c r="P24" i="2"/>
  <c r="P27" i="2"/>
  <c r="P33" i="2"/>
  <c r="P4" i="2"/>
  <c r="E35" i="2"/>
  <c r="P17" i="2"/>
  <c r="K35" i="2"/>
  <c r="M35" i="2"/>
  <c r="O3" i="2"/>
  <c r="O4" i="2"/>
  <c r="B35" i="2"/>
  <c r="O5" i="2"/>
  <c r="C35" i="2"/>
  <c r="P5" i="2"/>
  <c r="P7" i="2"/>
  <c r="P8" i="2"/>
  <c r="P10" i="2"/>
  <c r="O18" i="2"/>
  <c r="O20" i="2"/>
  <c r="O21" i="2"/>
  <c r="O22" i="2"/>
  <c r="P11" i="2"/>
  <c r="P3" i="2"/>
  <c r="P13" i="2"/>
  <c r="P16" i="2"/>
  <c r="G35" i="2"/>
  <c r="P6" i="2"/>
  <c r="P9" i="2"/>
  <c r="P14" i="2"/>
  <c r="P19" i="2"/>
  <c r="P20" i="2"/>
  <c r="P22" i="2"/>
  <c r="P28" i="2"/>
  <c r="H35" i="2"/>
  <c r="P12" i="2"/>
  <c r="P15" i="2"/>
  <c r="P25" i="2"/>
  <c r="P26" i="2"/>
  <c r="P31" i="2"/>
  <c r="P34" i="2"/>
  <c r="I35" i="2"/>
  <c r="P18" i="2"/>
  <c r="P21" i="2"/>
  <c r="P32" i="2"/>
  <c r="P30" i="2"/>
  <c r="P23" i="2"/>
  <c r="P29" i="2"/>
  <c r="L35" i="2"/>
  <c r="F35" i="2"/>
  <c r="O35" i="2" l="1"/>
  <c r="P35" i="2"/>
</calcChain>
</file>

<file path=xl/sharedStrings.xml><?xml version="1.0" encoding="utf-8"?>
<sst xmlns="http://schemas.openxmlformats.org/spreadsheetml/2006/main" count="2162" uniqueCount="125">
  <si>
    <t>PROVINSI</t>
  </si>
  <si>
    <t>TEMUAN</t>
  </si>
  <si>
    <t>LAPORAN</t>
  </si>
  <si>
    <t>ADM</t>
  </si>
  <si>
    <t>TINDAKLANJUT</t>
  </si>
  <si>
    <t>KODE ETIK</t>
  </si>
  <si>
    <t>PIDANA</t>
  </si>
  <si>
    <t>HUKUM LAINNYA</t>
  </si>
  <si>
    <t>PELANGGARAN ASN</t>
  </si>
  <si>
    <t>WILAYAH</t>
  </si>
  <si>
    <t>TAHAPAN</t>
  </si>
  <si>
    <t>PELAPOR</t>
  </si>
  <si>
    <t>TERLAPOR</t>
  </si>
  <si>
    <t>PELANGGARAN</t>
  </si>
  <si>
    <t>BUKAN PELANGGARAN</t>
  </si>
  <si>
    <t>DITINDAKLANJUTI</t>
  </si>
  <si>
    <t>TIDAK DITINDAKLANJUTI</t>
  </si>
  <si>
    <t>BELUM MENDAPAT BALASAN</t>
  </si>
  <si>
    <t>PENYIDIK</t>
  </si>
  <si>
    <t>PUTUSAN PN</t>
  </si>
  <si>
    <t>proses</t>
  </si>
  <si>
    <t>DUGAAN</t>
  </si>
  <si>
    <t>DIHENTIKAN</t>
  </si>
  <si>
    <t>PROSES</t>
  </si>
  <si>
    <t>REKOMENDASI</t>
  </si>
  <si>
    <t>Pembentukan PPK PPS dan KPPS</t>
  </si>
  <si>
    <t>Pemuktahiran dan Penyusunan Daftar Pemilih</t>
  </si>
  <si>
    <t>Pencalonan</t>
  </si>
  <si>
    <t>Pengadaan dan Distribusi Logistik</t>
  </si>
  <si>
    <t>Pelaksanaan Kampanye</t>
  </si>
  <si>
    <t>Pelaksanaan Pemungutan Suara</t>
  </si>
  <si>
    <t>Penghitungan Suara dan Rekapitulasi Hasil Penghitungan Suara</t>
  </si>
  <si>
    <t>Penetapan Hasil Pemilihan</t>
  </si>
  <si>
    <t>WNI</t>
  </si>
  <si>
    <t>ASN</t>
  </si>
  <si>
    <t>PENYELENGGARA</t>
  </si>
  <si>
    <t>PESERTA</t>
  </si>
  <si>
    <t>LAIN-LAIN</t>
  </si>
  <si>
    <t>KEMENTERIAN SOSIAL</t>
  </si>
  <si>
    <t>KEMENTERIAN DESA</t>
  </si>
  <si>
    <t>PEMERINTAH DAERAH</t>
  </si>
  <si>
    <t>KOMINFO</t>
  </si>
  <si>
    <t>KEMENTERIAN PARIWISATA</t>
  </si>
  <si>
    <t>BADAN PENDAPATAN DAERAH</t>
  </si>
  <si>
    <t>DINAS KESEHATAN</t>
  </si>
  <si>
    <t>DINAS PERHUBUNGAN</t>
  </si>
  <si>
    <t>DINAS PENDIDIKAN</t>
  </si>
  <si>
    <t>DINAS KEMENAG</t>
  </si>
  <si>
    <t>DINAS KESBANGPOL</t>
  </si>
  <si>
    <t>PENGACARA</t>
  </si>
  <si>
    <t>TIM KAMPANYE/TIM PEMENANGAN</t>
  </si>
  <si>
    <t>WIRASWASTA</t>
  </si>
  <si>
    <t>PEMANTAU PEMILIHAN</t>
  </si>
  <si>
    <t>MAHASISWA</t>
  </si>
  <si>
    <t>CALON PPS</t>
  </si>
  <si>
    <t>MASYARAKAT</t>
  </si>
  <si>
    <t>GURU</t>
  </si>
  <si>
    <t>CAMAT</t>
  </si>
  <si>
    <t>KEPALA DESA</t>
  </si>
  <si>
    <t>BAWASLU</t>
  </si>
  <si>
    <t>PANWASCAM</t>
  </si>
  <si>
    <t>PPK</t>
  </si>
  <si>
    <t>KPPS</t>
  </si>
  <si>
    <t>PASANGAN CALON</t>
  </si>
  <si>
    <t>BAKAL PASANGAN CALON</t>
  </si>
  <si>
    <t>TIM KAMPANYE</t>
  </si>
  <si>
    <t>KPU</t>
  </si>
  <si>
    <t>PPDP</t>
  </si>
  <si>
    <t>PPS</t>
  </si>
  <si>
    <t>PPL</t>
  </si>
  <si>
    <t>PENGAWAS TPS</t>
  </si>
  <si>
    <t>BUPATI/WALIKOTA</t>
  </si>
  <si>
    <t>WAKIL BUPATI/WAKIL WALIKOTA</t>
  </si>
  <si>
    <t>DOSEN</t>
  </si>
  <si>
    <t>DAERAH</t>
  </si>
  <si>
    <t>PUSAT</t>
  </si>
  <si>
    <t>SEKRETARIS DAERAH</t>
  </si>
  <si>
    <t>ASN PEMDA</t>
  </si>
  <si>
    <t>BABEL</t>
  </si>
  <si>
    <t>WILAYAH I</t>
  </si>
  <si>
    <t>NTT</t>
  </si>
  <si>
    <t>BENGKULU</t>
  </si>
  <si>
    <t>SULTENG</t>
  </si>
  <si>
    <t>MALUT</t>
  </si>
  <si>
    <t>NTB</t>
  </si>
  <si>
    <t>JATENG</t>
  </si>
  <si>
    <t>GORONTALO</t>
  </si>
  <si>
    <t>SULUT</t>
  </si>
  <si>
    <t>RIAU</t>
  </si>
  <si>
    <t>JABAR</t>
  </si>
  <si>
    <t>WILAYAH II</t>
  </si>
  <si>
    <t>KALTIM</t>
  </si>
  <si>
    <t>PAPUA</t>
  </si>
  <si>
    <t>SUMSEL</t>
  </si>
  <si>
    <t>DIY</t>
  </si>
  <si>
    <t>SULSEL</t>
  </si>
  <si>
    <t>BALI</t>
  </si>
  <si>
    <t>KALSEL</t>
  </si>
  <si>
    <t>JAMBI</t>
  </si>
  <si>
    <t>LAMPUNG</t>
  </si>
  <si>
    <t>SUMBAR</t>
  </si>
  <si>
    <t>PAPUA BARAT</t>
  </si>
  <si>
    <t>WILAYAH III</t>
  </si>
  <si>
    <t>MALUKU</t>
  </si>
  <si>
    <t>SUMUT</t>
  </si>
  <si>
    <t>KEPRI</t>
  </si>
  <si>
    <t>KALTARA</t>
  </si>
  <si>
    <t>BANTEN</t>
  </si>
  <si>
    <t>SULTRA</t>
  </si>
  <si>
    <t>SULBAR</t>
  </si>
  <si>
    <t>KALBAR</t>
  </si>
  <si>
    <t>KALTENG</t>
  </si>
  <si>
    <t>JATIM</t>
  </si>
  <si>
    <t>TOTAL</t>
  </si>
  <si>
    <t>PENERIMAAN T/L</t>
  </si>
  <si>
    <t>Masa Tenang</t>
  </si>
  <si>
    <t>Non Tahapan</t>
  </si>
  <si>
    <t>ADMINISTRASI</t>
  </si>
  <si>
    <t>HUKUM LAIN</t>
  </si>
  <si>
    <t>PEMANTAU</t>
  </si>
  <si>
    <t>PARTAI POLITIK</t>
  </si>
  <si>
    <t>TIDAK DIREGISTRASI</t>
  </si>
  <si>
    <t>PUTUSAN PT</t>
  </si>
  <si>
    <t>tidak diregistrasi</t>
  </si>
  <si>
    <t>KESELURUHAN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</si>
</sst>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Arial"/>
    </font>
    <font>
      <b/>
      <sz val="11"/>
      <color rgb="FF000000"/>
      <name val="Calibri"/>
      <family val="2"/>
    </font>
    <font>
      <sz val="11"/>
      <name val="Arial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  <font>
      <b/>
      <sz val="11"/>
      <name val="Arial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B4A7D6"/>
        <bgColor rgb="FFB4A7D6"/>
      </patternFill>
    </fill>
    <fill>
      <patternFill patternType="solid">
        <fgColor rgb="FF00FF00"/>
        <bgColor rgb="FF00FF00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  <fill>
      <patternFill patternType="solid">
        <fgColor rgb="FF4472C4"/>
        <bgColor rgb="FF4472C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1">
    <xf numFmtId="0" fontId="0" fillId="0" borderId="0" xfId="0" applyFont="1" applyAlignment="1"/>
    <xf numFmtId="0" fontId="1" fillId="4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3" fillId="6" borderId="0" xfId="0" applyFont="1" applyFill="1" applyAlignment="1">
      <alignment horizontal="center" wrapText="1"/>
    </xf>
    <xf numFmtId="0" fontId="4" fillId="7" borderId="0" xfId="0" applyFont="1" applyFill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7" borderId="3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6" fillId="4" borderId="0" xfId="0" applyFont="1" applyFill="1" applyAlignment="1"/>
    <xf numFmtId="0" fontId="6" fillId="5" borderId="0" xfId="0" applyFont="1" applyFill="1" applyAlignment="1"/>
    <xf numFmtId="0" fontId="6" fillId="0" borderId="0" xfId="0" applyFont="1" applyAlignment="1"/>
    <xf numFmtId="0" fontId="6" fillId="6" borderId="0" xfId="0" applyFont="1" applyFill="1" applyAlignment="1"/>
    <xf numFmtId="0" fontId="6" fillId="6" borderId="0" xfId="0" applyFont="1" applyFill="1"/>
    <xf numFmtId="0" fontId="6" fillId="0" borderId="0" xfId="0" applyFont="1" applyAlignment="1">
      <alignment wrapText="1"/>
    </xf>
    <xf numFmtId="0" fontId="6" fillId="4" borderId="0" xfId="0" applyFont="1" applyFill="1"/>
    <xf numFmtId="0" fontId="6" fillId="5" borderId="0" xfId="0" applyFont="1" applyFill="1"/>
    <xf numFmtId="0" fontId="7" fillId="0" borderId="6" xfId="0" applyFont="1" applyBorder="1" applyAlignment="1">
      <alignment horizontal="right"/>
    </xf>
    <xf numFmtId="0" fontId="6" fillId="6" borderId="0" xfId="0" applyFont="1" applyFill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2" borderId="7" xfId="0" applyFont="1" applyFill="1" applyBorder="1" applyAlignment="1">
      <alignment horizontal="center"/>
    </xf>
    <xf numFmtId="0" fontId="7" fillId="0" borderId="6" xfId="0" applyFont="1" applyBorder="1" applyAlignment="1"/>
    <xf numFmtId="0" fontId="4" fillId="3" borderId="0" xfId="0" applyFont="1" applyFill="1" applyAlignment="1">
      <alignment horizontal="center"/>
    </xf>
    <xf numFmtId="0" fontId="4" fillId="0" borderId="6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4" fillId="4" borderId="0" xfId="0" applyFont="1" applyFill="1"/>
    <xf numFmtId="0" fontId="4" fillId="5" borderId="0" xfId="0" applyFont="1" applyFill="1"/>
    <xf numFmtId="0" fontId="4" fillId="0" borderId="0" xfId="0" applyFont="1"/>
    <xf numFmtId="0" fontId="4" fillId="6" borderId="0" xfId="0" applyFont="1" applyFill="1"/>
    <xf numFmtId="0" fontId="4" fillId="6" borderId="0" xfId="0" applyFont="1" applyFill="1" applyAlignment="1">
      <alignment wrapText="1"/>
    </xf>
    <xf numFmtId="0" fontId="4" fillId="7" borderId="5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5" fillId="0" borderId="6" xfId="0" applyFont="1" applyBorder="1" applyAlignment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7" borderId="6" xfId="0" applyFont="1" applyFill="1" applyBorder="1" applyAlignment="1"/>
    <xf numFmtId="0" fontId="4" fillId="0" borderId="0" xfId="0" applyFont="1" applyAlignment="1"/>
    <xf numFmtId="0" fontId="4" fillId="6" borderId="0" xfId="0" applyFont="1" applyFill="1" applyAlignment="1"/>
    <xf numFmtId="0" fontId="4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7" fillId="0" borderId="7" xfId="0" applyFont="1" applyBorder="1" applyAlignment="1"/>
    <xf numFmtId="0" fontId="7" fillId="0" borderId="7" xfId="0" applyFont="1" applyBorder="1" applyAlignment="1">
      <alignment horizontal="right"/>
    </xf>
    <xf numFmtId="0" fontId="5" fillId="0" borderId="7" xfId="0" applyFont="1" applyBorder="1" applyAlignment="1"/>
    <xf numFmtId="0" fontId="5" fillId="2" borderId="7" xfId="0" applyFont="1" applyFill="1" applyBorder="1" applyAlignment="1">
      <alignment horizontal="right"/>
    </xf>
    <xf numFmtId="0" fontId="4" fillId="0" borderId="7" xfId="0" applyFont="1" applyBorder="1" applyAlignment="1"/>
    <xf numFmtId="0" fontId="4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2" borderId="0" xfId="0" applyFont="1" applyFill="1"/>
    <xf numFmtId="0" fontId="4" fillId="0" borderId="6" xfId="0" applyFont="1" applyBorder="1" applyAlignment="1">
      <alignment horizontal="center" vertical="center"/>
    </xf>
    <xf numFmtId="0" fontId="8" fillId="0" borderId="0" xfId="0" applyFont="1"/>
    <xf numFmtId="0" fontId="4" fillId="2" borderId="9" xfId="0" applyFont="1" applyFill="1" applyBorder="1"/>
    <xf numFmtId="0" fontId="1" fillId="0" borderId="6" xfId="0" applyFont="1" applyBorder="1" applyAlignment="1">
      <alignment vertical="center"/>
    </xf>
    <xf numFmtId="0" fontId="9" fillId="0" borderId="0" xfId="0" applyFont="1"/>
    <xf numFmtId="0" fontId="1" fillId="0" borderId="0" xfId="0" applyFont="1"/>
    <xf numFmtId="0" fontId="4" fillId="0" borderId="6" xfId="0" applyFont="1" applyBorder="1"/>
    <xf numFmtId="0" fontId="4" fillId="8" borderId="6" xfId="0" applyFont="1" applyFill="1" applyBorder="1"/>
    <xf numFmtId="0" fontId="0" fillId="0" borderId="0" xfId="0" applyFont="1" applyAlignment="1"/>
    <xf numFmtId="0" fontId="6" fillId="6" borderId="0" xfId="0" applyFont="1" applyFill="1" applyAlignment="1">
      <alignment horizontal="center" wrapText="1"/>
    </xf>
    <xf numFmtId="0" fontId="6" fillId="6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4" fillId="0" borderId="9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 wrapText="1"/>
    </xf>
    <xf numFmtId="0" fontId="13" fillId="0" borderId="0" xfId="0" applyFont="1" applyAlignment="1"/>
    <xf numFmtId="0" fontId="10" fillId="0" borderId="9" xfId="0" applyFont="1" applyFill="1" applyBorder="1" applyAlignment="1">
      <alignment horizontal="center"/>
    </xf>
    <xf numFmtId="0" fontId="14" fillId="2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6" borderId="0" xfId="0" applyFont="1" applyFill="1" applyAlignment="1">
      <alignment wrapText="1"/>
    </xf>
    <xf numFmtId="0" fontId="6" fillId="6" borderId="0" xfId="0" applyFont="1" applyFill="1" applyAlignment="1">
      <alignment horizontal="center" wrapText="1"/>
    </xf>
    <xf numFmtId="0" fontId="0" fillId="0" borderId="0" xfId="0" applyFont="1" applyAlignment="1"/>
    <xf numFmtId="0" fontId="6" fillId="6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11" fillId="0" borderId="9" xfId="0" applyFont="1" applyFill="1" applyBorder="1" applyAlignment="1">
      <alignment wrapText="1"/>
    </xf>
    <xf numFmtId="0" fontId="4" fillId="3" borderId="0" xfId="0" applyFont="1" applyFill="1" applyAlignment="1">
      <alignment horizontal="center" wrapText="1"/>
    </xf>
    <xf numFmtId="0" fontId="6" fillId="4" borderId="0" xfId="0" applyFont="1" applyFill="1" applyAlignment="1">
      <alignment wrapText="1"/>
    </xf>
    <xf numFmtId="0" fontId="6" fillId="5" borderId="0" xfId="0" applyFont="1" applyFill="1" applyAlignment="1">
      <alignment wrapText="1"/>
    </xf>
    <xf numFmtId="0" fontId="6" fillId="6" borderId="0" xfId="0" applyFont="1" applyFill="1" applyAlignment="1">
      <alignment horizontal="center" wrapText="1"/>
    </xf>
    <xf numFmtId="0" fontId="0" fillId="0" borderId="0" xfId="0" applyFont="1" applyAlignment="1"/>
    <xf numFmtId="0" fontId="6" fillId="6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0" fillId="0" borderId="0" xfId="0" applyFont="1" applyAlignment="1"/>
    <xf numFmtId="0" fontId="5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0" fillId="0" borderId="0" xfId="0" applyFont="1" applyAlignment="1"/>
    <xf numFmtId="0" fontId="0" fillId="0" borderId="10" xfId="0" applyFont="1" applyBorder="1" applyAlignment="1"/>
    <xf numFmtId="0" fontId="6" fillId="2" borderId="10" xfId="0" applyFont="1" applyFill="1" applyBorder="1"/>
    <xf numFmtId="0" fontId="6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3" fillId="0" borderId="10" xfId="0" applyFont="1" applyBorder="1" applyAlignment="1"/>
    <xf numFmtId="0" fontId="3" fillId="2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6" borderId="0" xfId="0" applyFont="1" applyFill="1" applyAlignment="1">
      <alignment wrapText="1"/>
    </xf>
    <xf numFmtId="0" fontId="3" fillId="0" borderId="10" xfId="0" applyFont="1" applyBorder="1" applyAlignment="1">
      <alignment horizontal="center"/>
    </xf>
    <xf numFmtId="0" fontId="3" fillId="2" borderId="10" xfId="0" applyFont="1" applyFill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ont="1" applyFill="1" applyAlignment="1"/>
    <xf numFmtId="0" fontId="6" fillId="0" borderId="0" xfId="0" applyFont="1" applyFill="1" applyAlignment="1">
      <alignment wrapText="1"/>
    </xf>
    <xf numFmtId="0" fontId="4" fillId="9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0" fillId="0" borderId="0" xfId="0" applyFont="1" applyAlignment="1"/>
    <xf numFmtId="0" fontId="4" fillId="11" borderId="5" xfId="0" applyFont="1" applyFill="1" applyBorder="1" applyAlignment="1">
      <alignment horizontal="center"/>
    </xf>
    <xf numFmtId="0" fontId="4" fillId="11" borderId="6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5" xfId="0" applyFont="1" applyBorder="1"/>
    <xf numFmtId="0" fontId="4" fillId="0" borderId="1" xfId="0" applyFont="1" applyBorder="1" applyAlignment="1">
      <alignment horizontal="center" vertical="center"/>
    </xf>
    <xf numFmtId="0" fontId="6" fillId="6" borderId="0" xfId="0" applyFont="1" applyFill="1" applyAlignment="1">
      <alignment horizontal="center" wrapText="1"/>
    </xf>
    <xf numFmtId="0" fontId="0" fillId="0" borderId="0" xfId="0" applyFont="1" applyAlignment="1"/>
    <xf numFmtId="0" fontId="6" fillId="6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6" borderId="0" xfId="0" applyFont="1" applyFill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L889"/>
  <sheetViews>
    <sheetView tabSelected="1" workbookViewId="0">
      <pane xSplit="1" ySplit="5" topLeftCell="B37" activePane="bottomRight" state="frozen"/>
      <selection pane="topRight" activeCell="B1" sqref="B1"/>
      <selection pane="bottomLeft" activeCell="A6" sqref="A6"/>
      <selection pane="bottomRight" activeCell="AH32" sqref="AH32"/>
    </sheetView>
  </sheetViews>
  <sheetFormatPr defaultColWidth="12.59765625" defaultRowHeight="15" customHeight="1" x14ac:dyDescent="0.25"/>
  <cols>
    <col min="1" max="1" width="35" customWidth="1"/>
    <col min="2" max="2" width="13" customWidth="1"/>
    <col min="3" max="3" width="14.19921875" customWidth="1"/>
    <col min="4" max="4" width="13" customWidth="1"/>
    <col min="5" max="5" width="13.8984375" customWidth="1"/>
    <col min="6" max="6" width="4.8984375" customWidth="1"/>
    <col min="7" max="9" width="12.5" customWidth="1"/>
    <col min="10" max="10" width="8.69921875" customWidth="1"/>
    <col min="11" max="13" width="12.5" customWidth="1"/>
    <col min="14" max="14" width="7" customWidth="1"/>
    <col min="15" max="18" width="14.59765625" customWidth="1"/>
    <col min="19" max="21" width="12.5" customWidth="1"/>
    <col min="22" max="22" width="9.59765625" customWidth="1"/>
    <col min="23" max="28" width="8" customWidth="1"/>
    <col min="29" max="29" width="12.3984375" customWidth="1"/>
    <col min="30" max="30" width="6.69921875" customWidth="1"/>
    <col min="31" max="33" width="12.5" customWidth="1"/>
    <col min="34" max="34" width="4.69921875" customWidth="1"/>
    <col min="35" max="35" width="12.69921875" customWidth="1"/>
    <col min="36" max="36" width="7.59765625" customWidth="1"/>
    <col min="37" max="42" width="7.59765625" style="124" hidden="1" customWidth="1"/>
    <col min="43" max="56" width="10.3984375" hidden="1" customWidth="1"/>
    <col min="57" max="73" width="11.19921875" hidden="1" customWidth="1"/>
    <col min="74" max="74" width="10" hidden="1" customWidth="1"/>
    <col min="75" max="75" width="5.69921875" hidden="1" customWidth="1"/>
    <col min="76" max="76" width="5" hidden="1" customWidth="1"/>
    <col min="77" max="77" width="3.8984375" hidden="1" customWidth="1"/>
    <col min="78" max="78" width="4.59765625" hidden="1" customWidth="1"/>
    <col min="79" max="79" width="3.69921875" hidden="1" customWidth="1"/>
    <col min="80" max="80" width="3.59765625" hidden="1" customWidth="1"/>
    <col min="81" max="85" width="10.8984375" hidden="1" customWidth="1"/>
    <col min="86" max="86" width="10.59765625" hidden="1" customWidth="1"/>
    <col min="87" max="87" width="10.19921875" hidden="1" customWidth="1"/>
    <col min="88" max="88" width="6.3984375" hidden="1" customWidth="1"/>
    <col min="89" max="90" width="5.5" hidden="1" customWidth="1"/>
    <col min="91" max="96" width="12" hidden="1" customWidth="1"/>
    <col min="97" max="97" width="11.5" hidden="1" customWidth="1"/>
    <col min="98" max="100" width="8.5" hidden="1" customWidth="1"/>
    <col min="101" max="101" width="5.69921875" hidden="1" customWidth="1"/>
    <col min="102" max="102" width="7.59765625" hidden="1" customWidth="1"/>
    <col min="103" max="103" width="5.69921875" hidden="1" customWidth="1"/>
    <col min="104" max="109" width="7.59765625" hidden="1" customWidth="1"/>
    <col min="110" max="110" width="5.69921875" hidden="1" customWidth="1"/>
    <col min="111" max="111" width="7.59765625" hidden="1" customWidth="1"/>
    <col min="112" max="112" width="7.8984375" hidden="1" customWidth="1"/>
    <col min="113" max="113" width="5.69921875" hidden="1" customWidth="1"/>
    <col min="114" max="114" width="7.59765625" hidden="1" customWidth="1"/>
  </cols>
  <sheetData>
    <row r="1" spans="1:116" ht="14.25" customHeight="1" x14ac:dyDescent="0.3">
      <c r="F1" s="57"/>
      <c r="G1" s="58"/>
      <c r="H1" s="58"/>
      <c r="I1" s="58"/>
      <c r="K1" s="58"/>
      <c r="L1" s="58"/>
      <c r="M1" s="58"/>
      <c r="O1" s="58"/>
      <c r="P1" s="58"/>
      <c r="Q1" s="58"/>
      <c r="S1" s="58"/>
      <c r="T1" s="58"/>
      <c r="U1" s="58"/>
      <c r="AF1" s="58"/>
      <c r="AG1" s="58"/>
      <c r="AH1" s="58"/>
      <c r="AQ1" s="21"/>
      <c r="AR1" s="21"/>
      <c r="AS1" s="21"/>
      <c r="AT1" s="21"/>
      <c r="AU1" s="21"/>
      <c r="AV1" s="21"/>
      <c r="AW1" s="21"/>
      <c r="AX1" s="21"/>
      <c r="AY1" s="22"/>
      <c r="AZ1" s="22"/>
      <c r="BA1" s="22"/>
      <c r="BB1" s="22"/>
      <c r="BC1" s="22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24"/>
      <c r="CI1" s="24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</row>
    <row r="2" spans="1:116" s="99" customFormat="1" ht="15" customHeight="1" x14ac:dyDescent="0.3">
      <c r="A2" s="159" t="s">
        <v>0</v>
      </c>
      <c r="B2" s="169" t="s">
        <v>1</v>
      </c>
      <c r="C2" s="167"/>
      <c r="D2" s="169" t="s">
        <v>2</v>
      </c>
      <c r="E2" s="167"/>
      <c r="F2" s="159" t="s">
        <v>3</v>
      </c>
      <c r="G2" s="165" t="s">
        <v>4</v>
      </c>
      <c r="H2" s="166"/>
      <c r="I2" s="167"/>
      <c r="J2" s="159" t="s">
        <v>5</v>
      </c>
      <c r="K2" s="165" t="s">
        <v>4</v>
      </c>
      <c r="L2" s="166"/>
      <c r="M2" s="167"/>
      <c r="N2" s="159" t="s">
        <v>6</v>
      </c>
      <c r="O2" s="165" t="s">
        <v>4</v>
      </c>
      <c r="P2" s="166"/>
      <c r="Q2" s="167"/>
      <c r="R2" s="159" t="s">
        <v>7</v>
      </c>
      <c r="S2" s="165" t="s">
        <v>4</v>
      </c>
      <c r="T2" s="166"/>
      <c r="U2" s="167"/>
      <c r="V2" s="168" t="s">
        <v>1</v>
      </c>
      <c r="W2" s="166"/>
      <c r="X2" s="167"/>
      <c r="Y2" s="168" t="s">
        <v>2</v>
      </c>
      <c r="Z2" s="166"/>
      <c r="AA2" s="167"/>
      <c r="AB2" s="168" t="s">
        <v>8</v>
      </c>
      <c r="AC2" s="166"/>
      <c r="AD2" s="166"/>
      <c r="AE2" s="167"/>
      <c r="AF2" s="165" t="s">
        <v>4</v>
      </c>
      <c r="AG2" s="166"/>
      <c r="AH2" s="167"/>
      <c r="AI2" s="159" t="s">
        <v>9</v>
      </c>
      <c r="AJ2" s="160" t="s">
        <v>123</v>
      </c>
      <c r="AK2" s="163" t="s">
        <v>11</v>
      </c>
      <c r="AL2" s="164"/>
      <c r="AM2" s="164"/>
      <c r="AN2" s="164"/>
      <c r="AO2" s="164"/>
      <c r="AP2" s="164"/>
      <c r="AQ2" s="1"/>
      <c r="AR2" s="1"/>
      <c r="AS2" s="1"/>
      <c r="AT2" s="1"/>
      <c r="AU2" s="1"/>
      <c r="AV2" s="1"/>
      <c r="AW2" s="1"/>
      <c r="AX2" s="1"/>
      <c r="AY2" s="161" t="s">
        <v>10</v>
      </c>
      <c r="AZ2" s="157"/>
      <c r="BA2" s="157"/>
      <c r="BB2" s="157"/>
      <c r="BC2" s="157"/>
      <c r="BD2" s="2" t="s">
        <v>11</v>
      </c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101" t="s">
        <v>12</v>
      </c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</row>
    <row r="3" spans="1:116" s="99" customFormat="1" ht="34.5" customHeight="1" x14ac:dyDescent="0.3">
      <c r="A3" s="154"/>
      <c r="B3" s="3" t="s">
        <v>13</v>
      </c>
      <c r="C3" s="3" t="s">
        <v>14</v>
      </c>
      <c r="D3" s="3" t="s">
        <v>13</v>
      </c>
      <c r="E3" s="3" t="s">
        <v>14</v>
      </c>
      <c r="F3" s="154"/>
      <c r="G3" s="4" t="s">
        <v>15</v>
      </c>
      <c r="H3" s="4" t="s">
        <v>16</v>
      </c>
      <c r="I3" s="4" t="s">
        <v>17</v>
      </c>
      <c r="J3" s="154"/>
      <c r="K3" s="4" t="s">
        <v>15</v>
      </c>
      <c r="L3" s="4" t="s">
        <v>16</v>
      </c>
      <c r="M3" s="4" t="s">
        <v>17</v>
      </c>
      <c r="N3" s="154"/>
      <c r="O3" s="4" t="s">
        <v>18</v>
      </c>
      <c r="P3" s="4" t="s">
        <v>19</v>
      </c>
      <c r="Q3" s="4"/>
      <c r="R3" s="154"/>
      <c r="S3" s="4" t="s">
        <v>15</v>
      </c>
      <c r="T3" s="4" t="s">
        <v>16</v>
      </c>
      <c r="U3" s="4" t="s">
        <v>17</v>
      </c>
      <c r="V3" s="5" t="s">
        <v>13</v>
      </c>
      <c r="W3" s="5" t="s">
        <v>20</v>
      </c>
      <c r="X3" s="5" t="s">
        <v>14</v>
      </c>
      <c r="Y3" s="5" t="s">
        <v>13</v>
      </c>
      <c r="Z3" s="5" t="s">
        <v>20</v>
      </c>
      <c r="AA3" s="5" t="s">
        <v>14</v>
      </c>
      <c r="AB3" s="5" t="s">
        <v>21</v>
      </c>
      <c r="AC3" s="5" t="s">
        <v>22</v>
      </c>
      <c r="AD3" s="5" t="s">
        <v>23</v>
      </c>
      <c r="AE3" s="5" t="s">
        <v>24</v>
      </c>
      <c r="AF3" s="4" t="s">
        <v>15</v>
      </c>
      <c r="AG3" s="4" t="s">
        <v>16</v>
      </c>
      <c r="AH3" s="4" t="s">
        <v>17</v>
      </c>
      <c r="AI3" s="154"/>
      <c r="AJ3" s="154"/>
      <c r="AK3" s="125" t="s">
        <v>33</v>
      </c>
      <c r="AL3" s="125" t="s">
        <v>36</v>
      </c>
      <c r="AM3" s="125" t="s">
        <v>119</v>
      </c>
      <c r="AN3" s="125" t="s">
        <v>120</v>
      </c>
      <c r="AO3" s="125" t="s">
        <v>65</v>
      </c>
      <c r="AP3" s="125" t="s">
        <v>35</v>
      </c>
      <c r="AQ3" s="6" t="s">
        <v>25</v>
      </c>
      <c r="AR3" s="6" t="s">
        <v>26</v>
      </c>
      <c r="AS3" s="6" t="s">
        <v>27</v>
      </c>
      <c r="AT3" s="6" t="s">
        <v>28</v>
      </c>
      <c r="AU3" s="6" t="s">
        <v>29</v>
      </c>
      <c r="AV3" s="6" t="s">
        <v>30</v>
      </c>
      <c r="AW3" s="6" t="s">
        <v>31</v>
      </c>
      <c r="AX3" s="6" t="s">
        <v>32</v>
      </c>
      <c r="AY3" s="7" t="s">
        <v>25</v>
      </c>
      <c r="AZ3" s="7" t="s">
        <v>25</v>
      </c>
      <c r="BA3" s="7" t="s">
        <v>27</v>
      </c>
      <c r="BB3" s="7" t="s">
        <v>29</v>
      </c>
      <c r="BC3" s="7" t="s">
        <v>30</v>
      </c>
      <c r="BD3" s="2" t="s">
        <v>33</v>
      </c>
      <c r="BE3" s="2"/>
      <c r="BF3" s="2"/>
      <c r="BG3" s="2"/>
      <c r="BH3" s="2"/>
      <c r="BI3" s="2"/>
      <c r="BJ3" s="2"/>
      <c r="BK3" s="2" t="s">
        <v>34</v>
      </c>
      <c r="BL3" s="2"/>
      <c r="BM3" s="2"/>
      <c r="BN3" s="2"/>
      <c r="BO3" s="2" t="s">
        <v>35</v>
      </c>
      <c r="BP3" s="2"/>
      <c r="BQ3" s="2"/>
      <c r="BR3" s="2"/>
      <c r="BS3" s="2" t="s">
        <v>36</v>
      </c>
      <c r="BT3" s="2"/>
      <c r="BU3" s="101" t="s">
        <v>33</v>
      </c>
      <c r="BV3" s="101"/>
      <c r="BW3" s="162" t="s">
        <v>35</v>
      </c>
      <c r="BX3" s="157"/>
      <c r="BY3" s="157"/>
      <c r="BZ3" s="157"/>
      <c r="CA3" s="101"/>
      <c r="CB3" s="101"/>
      <c r="CC3" s="101"/>
      <c r="CD3" s="101"/>
      <c r="CE3" s="101"/>
      <c r="CF3" s="101" t="s">
        <v>36</v>
      </c>
      <c r="CG3" s="101" t="s">
        <v>34</v>
      </c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8"/>
      <c r="DI3" s="8"/>
      <c r="DJ3" s="8" t="s">
        <v>37</v>
      </c>
    </row>
    <row r="4" spans="1:116" s="99" customFormat="1" ht="14.4" hidden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26"/>
      <c r="AL4" s="126"/>
      <c r="AM4" s="126"/>
      <c r="AN4" s="126"/>
      <c r="AO4" s="126"/>
      <c r="AP4" s="126"/>
      <c r="AQ4" s="15"/>
      <c r="AR4" s="15"/>
      <c r="AS4" s="15"/>
      <c r="AT4" s="15"/>
      <c r="AU4" s="15"/>
      <c r="AV4" s="15"/>
      <c r="AW4" s="15"/>
      <c r="AX4" s="15"/>
      <c r="AY4" s="16"/>
      <c r="AZ4" s="16"/>
      <c r="BA4" s="16"/>
      <c r="BB4" s="16"/>
      <c r="BC4" s="16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00"/>
      <c r="CI4" s="100"/>
      <c r="CJ4" s="18"/>
      <c r="CK4" s="98"/>
      <c r="CL4" s="98"/>
      <c r="CM4" s="98"/>
      <c r="CN4" s="156" t="s">
        <v>38</v>
      </c>
      <c r="CO4" s="157"/>
      <c r="CP4" s="156" t="s">
        <v>39</v>
      </c>
      <c r="CQ4" s="157"/>
      <c r="CR4" s="156" t="s">
        <v>40</v>
      </c>
      <c r="CS4" s="157"/>
      <c r="CT4" s="156" t="s">
        <v>41</v>
      </c>
      <c r="CU4" s="157"/>
      <c r="CV4" s="156" t="s">
        <v>42</v>
      </c>
      <c r="CW4" s="157"/>
      <c r="CX4" s="156" t="s">
        <v>43</v>
      </c>
      <c r="CY4" s="157"/>
      <c r="CZ4" s="156" t="s">
        <v>44</v>
      </c>
      <c r="DA4" s="157"/>
      <c r="DB4" s="156" t="s">
        <v>45</v>
      </c>
      <c r="DC4" s="157"/>
      <c r="DD4" s="156" t="s">
        <v>46</v>
      </c>
      <c r="DE4" s="157"/>
      <c r="DF4" s="156" t="s">
        <v>47</v>
      </c>
      <c r="DG4" s="157"/>
      <c r="DH4" s="158" t="s">
        <v>48</v>
      </c>
      <c r="DI4" s="157"/>
      <c r="DJ4" s="19"/>
    </row>
    <row r="5" spans="1:116" s="99" customFormat="1" ht="36.75" hidden="1" customHeight="1" x14ac:dyDescent="0.3">
      <c r="A5" s="41"/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/>
      <c r="AC5" s="29"/>
      <c r="AD5" s="29"/>
      <c r="AE5" s="29"/>
      <c r="AF5" s="11"/>
      <c r="AG5" s="11"/>
      <c r="AH5" s="11"/>
      <c r="AI5" s="14"/>
      <c r="AJ5" s="40"/>
      <c r="AK5" s="126"/>
      <c r="AL5" s="126"/>
      <c r="AM5" s="126"/>
      <c r="AN5" s="126"/>
      <c r="AO5" s="126"/>
      <c r="AP5" s="126"/>
      <c r="AQ5" s="15"/>
      <c r="AR5" s="15"/>
      <c r="AS5" s="15"/>
      <c r="AT5" s="15"/>
      <c r="AU5" s="15"/>
      <c r="AV5" s="15"/>
      <c r="AW5" s="15"/>
      <c r="AX5" s="15"/>
      <c r="AY5" s="16"/>
      <c r="AZ5" s="16"/>
      <c r="BA5" s="16"/>
      <c r="BB5" s="16"/>
      <c r="BC5" s="16"/>
      <c r="BD5" s="17" t="s">
        <v>49</v>
      </c>
      <c r="BE5" s="20" t="s">
        <v>50</v>
      </c>
      <c r="BF5" s="17" t="s">
        <v>51</v>
      </c>
      <c r="BG5" s="17" t="s">
        <v>52</v>
      </c>
      <c r="BH5" s="17" t="s">
        <v>53</v>
      </c>
      <c r="BI5" s="17" t="s">
        <v>54</v>
      </c>
      <c r="BJ5" s="17" t="s">
        <v>55</v>
      </c>
      <c r="BK5" s="17" t="s">
        <v>56</v>
      </c>
      <c r="BL5" s="17" t="s">
        <v>57</v>
      </c>
      <c r="BM5" s="17" t="s">
        <v>58</v>
      </c>
      <c r="BN5" s="17" t="s">
        <v>37</v>
      </c>
      <c r="BO5" s="17" t="s">
        <v>59</v>
      </c>
      <c r="BP5" s="17" t="s">
        <v>60</v>
      </c>
      <c r="BQ5" s="17" t="s">
        <v>61</v>
      </c>
      <c r="BR5" s="17" t="s">
        <v>62</v>
      </c>
      <c r="BS5" s="17" t="s">
        <v>63</v>
      </c>
      <c r="BT5" s="17" t="s">
        <v>64</v>
      </c>
      <c r="BU5" s="18" t="s">
        <v>51</v>
      </c>
      <c r="BV5" s="18" t="s">
        <v>65</v>
      </c>
      <c r="BW5" s="18" t="s">
        <v>66</v>
      </c>
      <c r="BX5" s="18" t="s">
        <v>67</v>
      </c>
      <c r="BY5" s="18" t="s">
        <v>61</v>
      </c>
      <c r="BZ5" s="18" t="s">
        <v>62</v>
      </c>
      <c r="CA5" s="18" t="s">
        <v>68</v>
      </c>
      <c r="CB5" s="18" t="s">
        <v>69</v>
      </c>
      <c r="CC5" s="18" t="s">
        <v>60</v>
      </c>
      <c r="CD5" s="18" t="s">
        <v>70</v>
      </c>
      <c r="CE5" s="18" t="s">
        <v>59</v>
      </c>
      <c r="CF5" s="18" t="s">
        <v>63</v>
      </c>
      <c r="CG5" s="18" t="s">
        <v>58</v>
      </c>
      <c r="CH5" s="100" t="s">
        <v>71</v>
      </c>
      <c r="CI5" s="100" t="s">
        <v>72</v>
      </c>
      <c r="CJ5" s="18" t="s">
        <v>57</v>
      </c>
      <c r="CK5" s="18" t="s">
        <v>73</v>
      </c>
      <c r="CL5" s="18" t="s">
        <v>56</v>
      </c>
      <c r="CM5" s="18" t="s">
        <v>37</v>
      </c>
      <c r="CN5" s="18" t="s">
        <v>74</v>
      </c>
      <c r="CO5" s="18" t="s">
        <v>75</v>
      </c>
      <c r="CP5" s="18" t="s">
        <v>74</v>
      </c>
      <c r="CQ5" s="18" t="s">
        <v>75</v>
      </c>
      <c r="CR5" s="18" t="s">
        <v>76</v>
      </c>
      <c r="CS5" s="18" t="s">
        <v>77</v>
      </c>
      <c r="CT5" s="18" t="s">
        <v>74</v>
      </c>
      <c r="CU5" s="18" t="s">
        <v>75</v>
      </c>
      <c r="CV5" s="18" t="s">
        <v>74</v>
      </c>
      <c r="CW5" s="18" t="s">
        <v>75</v>
      </c>
      <c r="CX5" s="18" t="s">
        <v>74</v>
      </c>
      <c r="CY5" s="18" t="s">
        <v>75</v>
      </c>
      <c r="CZ5" s="18" t="s">
        <v>74</v>
      </c>
      <c r="DA5" s="18" t="s">
        <v>75</v>
      </c>
      <c r="DB5" s="18" t="s">
        <v>74</v>
      </c>
      <c r="DC5" s="18" t="s">
        <v>75</v>
      </c>
      <c r="DD5" s="18" t="s">
        <v>74</v>
      </c>
      <c r="DE5" s="18" t="s">
        <v>75</v>
      </c>
      <c r="DF5" s="18" t="s">
        <v>74</v>
      </c>
      <c r="DG5" s="18" t="s">
        <v>75</v>
      </c>
      <c r="DH5" s="18" t="s">
        <v>74</v>
      </c>
      <c r="DI5" s="18" t="s">
        <v>75</v>
      </c>
      <c r="DJ5" s="18"/>
    </row>
    <row r="6" spans="1:116" s="99" customFormat="1" ht="14.25" customHeight="1" x14ac:dyDescent="0.3">
      <c r="A6" s="151" t="s">
        <v>78</v>
      </c>
      <c r="B6" s="9">
        <f>'PEMBENTUKAN PPK'!B5+'PEMUKTAHIRAN DATA'!B5+PENCALONAN!B5+KAMPANYE!B5+'MASA TENANG'!B5+'Pengadaan Logist'!B5+'PEMUNGUTAN SUARA'!B5+'PENGHITUNGAN SUARA'!B5+'PENETAPAN HASIL'!B5+'NON TAHAPAN'!B5</f>
        <v>22</v>
      </c>
      <c r="C6" s="9">
        <f>'PEMBENTUKAN PPK'!C5+'PEMUKTAHIRAN DATA'!C5+PENCALONAN!C5+KAMPANYE!C5+'MASA TENANG'!C5+'Pengadaan Logist'!C5+'PEMUNGUTAN SUARA'!C5+'PENGHITUNGAN SUARA'!C5+'PENETAPAN HASIL'!C5+'NON TAHAPAN'!C5</f>
        <v>4</v>
      </c>
      <c r="D6" s="9">
        <f>'PEMBENTUKAN PPK'!D5+'PEMUKTAHIRAN DATA'!D5+PENCALONAN!D5+KAMPANYE!D5+'MASA TENANG'!D5+'Pengadaan Logist'!D5+'PEMUNGUTAN SUARA'!D5+'PENGHITUNGAN SUARA'!D5+'PENETAPAN HASIL'!D5+'NON TAHAPAN'!D5</f>
        <v>1</v>
      </c>
      <c r="E6" s="9">
        <f>'PEMBENTUKAN PPK'!E5+'PEMUKTAHIRAN DATA'!E5+PENCALONAN!E5+KAMPANYE!E5+'MASA TENANG'!E5+'Pengadaan Logist'!E5+'PEMUNGUTAN SUARA'!E5+'PENGHITUNGAN SUARA'!E5+'PENETAPAN HASIL'!E5+'NON TAHAPAN'!E5</f>
        <v>7</v>
      </c>
      <c r="F6" s="9">
        <f>'PEMBENTUKAN PPK'!F5+'PEMUKTAHIRAN DATA'!F5+PENCALONAN!F5+KAMPANYE!F5+'MASA TENANG'!F5+'Pengadaan Logist'!F5+'PEMUNGUTAN SUARA'!F5+'PENGHITUNGAN SUARA'!F5+'PENETAPAN HASIL'!F5+'NON TAHAPAN'!F5</f>
        <v>14</v>
      </c>
      <c r="G6" s="9">
        <f>'PEMBENTUKAN PPK'!G5+'PEMUKTAHIRAN DATA'!G5+PENCALONAN!G5+KAMPANYE!G5+'MASA TENANG'!G5+'Pengadaan Logist'!G5+'PEMUNGUTAN SUARA'!G5+'PENGHITUNGAN SUARA'!G5+'PENETAPAN HASIL'!G5+'NON TAHAPAN'!G5</f>
        <v>12</v>
      </c>
      <c r="H6" s="9">
        <f>'PEMBENTUKAN PPK'!H5+'PEMUKTAHIRAN DATA'!H5+PENCALONAN!H5+KAMPANYE!H5+'MASA TENANG'!H5+'Pengadaan Logist'!H5+'PEMUNGUTAN SUARA'!H5+'PENGHITUNGAN SUARA'!H5+'PENETAPAN HASIL'!H5+'NON TAHAPAN'!H5</f>
        <v>1</v>
      </c>
      <c r="I6" s="9">
        <f>'PEMBENTUKAN PPK'!I5+'PEMUKTAHIRAN DATA'!I5+PENCALONAN!I5+KAMPANYE!I5+'MASA TENANG'!I5+'Pengadaan Logist'!I5+'PEMUNGUTAN SUARA'!I5+'PENGHITUNGAN SUARA'!I5+'PENETAPAN HASIL'!I5+'NON TAHAPAN'!I5</f>
        <v>1</v>
      </c>
      <c r="J6" s="9">
        <f>'PEMBENTUKAN PPK'!J5+'PEMUKTAHIRAN DATA'!J5+PENCALONAN!J5+KAMPANYE!J5+'MASA TENANG'!J5+'Pengadaan Logist'!J5+'PEMUNGUTAN SUARA'!J5+'PENGHITUNGAN SUARA'!J5+'PENETAPAN HASIL'!J5+'NON TAHAPAN'!J5</f>
        <v>2</v>
      </c>
      <c r="K6" s="9">
        <f>'PEMBENTUKAN PPK'!K5+'PEMUKTAHIRAN DATA'!K5+PENCALONAN!K5+KAMPANYE!K5+'MASA TENANG'!K5+'Pengadaan Logist'!K5+'PEMUNGUTAN SUARA'!K5+'PENGHITUNGAN SUARA'!K5+'PENETAPAN HASIL'!K5+'NON TAHAPAN'!K5</f>
        <v>2</v>
      </c>
      <c r="L6" s="9">
        <f>'PEMBENTUKAN PPK'!L5+'PEMUKTAHIRAN DATA'!L5+PENCALONAN!L5+KAMPANYE!L5+'MASA TENANG'!L5+'Pengadaan Logist'!L5+'PEMUNGUTAN SUARA'!L5+'PENGHITUNGAN SUARA'!L5+'PENETAPAN HASIL'!L5+'NON TAHAPAN'!L5</f>
        <v>0</v>
      </c>
      <c r="M6" s="9">
        <f>'PEMBENTUKAN PPK'!M5+'PEMUKTAHIRAN DATA'!M5+PENCALONAN!M5+KAMPANYE!M5+'MASA TENANG'!M5+'Pengadaan Logist'!M5+'PEMUNGUTAN SUARA'!M5+'PENGHITUNGAN SUARA'!M5+'PENETAPAN HASIL'!M5+'NON TAHAPAN'!M5</f>
        <v>0</v>
      </c>
      <c r="N6" s="9">
        <f>'PEMBENTUKAN PPK'!N5+'PEMUKTAHIRAN DATA'!N5+PENCALONAN!N5+KAMPANYE!N5+'MASA TENANG'!N5+'Pengadaan Logist'!N5+'PEMUNGUTAN SUARA'!N5+'PENGHITUNGAN SUARA'!N5+'PENETAPAN HASIL'!N5+'NON TAHAPAN'!N5</f>
        <v>1</v>
      </c>
      <c r="O6" s="9">
        <f>'PEMBENTUKAN PPK'!O5+'PEMUKTAHIRAN DATA'!O5+PENCALONAN!O5+KAMPANYE!O5+'MASA TENANG'!O5+'Pengadaan Logist'!O5+'PEMUNGUTAN SUARA'!O5+'PENGHITUNGAN SUARA'!O5+'PENETAPAN HASIL'!O5+'NON TAHAPAN'!O5</f>
        <v>0</v>
      </c>
      <c r="P6" s="9">
        <f>'PEMBENTUKAN PPK'!P5+'PEMUKTAHIRAN DATA'!P5+PENCALONAN!P5+KAMPANYE!P5+'MASA TENANG'!P5+'Pengadaan Logist'!P5+'PEMUNGUTAN SUARA'!P5+'PENGHITUNGAN SUARA'!P5+'PENETAPAN HASIL'!P5+'NON TAHAPAN'!P5</f>
        <v>1</v>
      </c>
      <c r="Q6" s="9">
        <f>'PEMBENTUKAN PPK'!Q5+'PEMUKTAHIRAN DATA'!Q5+PENCALONAN!Q5+KAMPANYE!Q5+'MASA TENANG'!Q5+'Pengadaan Logist'!Q5+'PEMUNGUTAN SUARA'!Q5+'PENGHITUNGAN SUARA'!Q5+'PENETAPAN HASIL'!Q5+'NON TAHAPAN'!Q5</f>
        <v>0</v>
      </c>
      <c r="R6" s="9">
        <f>'PEMBENTUKAN PPK'!R5+'PEMUKTAHIRAN DATA'!R5+PENCALONAN!R5+KAMPANYE!R5+'MASA TENANG'!R5+'Pengadaan Logist'!R5+'PEMUNGUTAN SUARA'!R5+'PENGHITUNGAN SUARA'!R5+'PENETAPAN HASIL'!R5+'NON TAHAPAN'!R5</f>
        <v>7</v>
      </c>
      <c r="S6" s="9">
        <f>'PEMBENTUKAN PPK'!S5+'PEMUKTAHIRAN DATA'!S5+PENCALONAN!S5+KAMPANYE!S5+'MASA TENANG'!S5+'Pengadaan Logist'!S5+'PEMUNGUTAN SUARA'!S5+'PENGHITUNGAN SUARA'!S5+'PENETAPAN HASIL'!S5+'NON TAHAPAN'!S5</f>
        <v>3</v>
      </c>
      <c r="T6" s="9">
        <f>'PEMBENTUKAN PPK'!T5+'PEMUKTAHIRAN DATA'!T5+PENCALONAN!T5+KAMPANYE!T5+'MASA TENANG'!T5+'Pengadaan Logist'!T5+'PEMUNGUTAN SUARA'!T5+'PENGHITUNGAN SUARA'!T5+'PENETAPAN HASIL'!T5+'NON TAHAPAN'!T5</f>
        <v>1</v>
      </c>
      <c r="U6" s="9">
        <f>'PEMBENTUKAN PPK'!U5+'PEMUKTAHIRAN DATA'!U5+PENCALONAN!U5+KAMPANYE!U5+'MASA TENANG'!U5+'Pengadaan Logist'!U5+'PEMUNGUTAN SUARA'!U5+'PENGHITUNGAN SUARA'!U5+'PENETAPAN HASIL'!U5+'NON TAHAPAN'!U5</f>
        <v>3</v>
      </c>
      <c r="V6" s="9">
        <f>'PEMBENTUKAN PPK'!V5+'PEMUKTAHIRAN DATA'!V5+PENCALONAN!V5+KAMPANYE!V5+'MASA TENANG'!V5+'Pengadaan Logist'!V5+'PEMUNGUTAN SUARA'!V5+'PENGHITUNGAN SUARA'!V5+'PENETAPAN HASIL'!V5+'NON TAHAPAN'!V5</f>
        <v>6</v>
      </c>
      <c r="W6" s="9">
        <f>'PEMBENTUKAN PPK'!W5+'PEMUKTAHIRAN DATA'!W5+PENCALONAN!W5+KAMPANYE!W5+'MASA TENANG'!W5+'Pengadaan Logist'!W5+'PEMUNGUTAN SUARA'!W5+'PENGHITUNGAN SUARA'!W5+'PENETAPAN HASIL'!W5+'NON TAHAPAN'!W5</f>
        <v>0</v>
      </c>
      <c r="X6" s="9">
        <f>'PEMBENTUKAN PPK'!X5+'PEMUKTAHIRAN DATA'!X5+PENCALONAN!X5+KAMPANYE!X5+'MASA TENANG'!X5+'Pengadaan Logist'!X5+'PEMUNGUTAN SUARA'!X5+'PENGHITUNGAN SUARA'!X5+'PENETAPAN HASIL'!X5+'NON TAHAPAN'!X5</f>
        <v>1</v>
      </c>
      <c r="Y6" s="9">
        <f>'PEMBENTUKAN PPK'!Y5+'PEMUKTAHIRAN DATA'!Y5+PENCALONAN!Y5+KAMPANYE!Y5+'MASA TENANG'!Y5+'Pengadaan Logist'!Y5+'PEMUNGUTAN SUARA'!Y5+'PENGHITUNGAN SUARA'!Y5+'PENETAPAN HASIL'!Y5+'NON TAHAPAN'!Y5</f>
        <v>0</v>
      </c>
      <c r="Z6" s="9">
        <f>'PEMBENTUKAN PPK'!Z5+'PEMUKTAHIRAN DATA'!Z5+PENCALONAN!Z5+KAMPANYE!Z5+'MASA TENANG'!Z5+'Pengadaan Logist'!Z5+'PEMUNGUTAN SUARA'!Z5+'PENGHITUNGAN SUARA'!Z5+'PENETAPAN HASIL'!Z5+'NON TAHAPAN'!Z5</f>
        <v>0</v>
      </c>
      <c r="AA6" s="9">
        <f>'PEMBENTUKAN PPK'!AA5+'PEMUKTAHIRAN DATA'!AA5+PENCALONAN!AA5+KAMPANYE!AA5+'MASA TENANG'!AA5+'Pengadaan Logist'!AA5+'PEMUNGUTAN SUARA'!AA5+'PENGHITUNGAN SUARA'!AA5+'PENETAPAN HASIL'!AA5+'NON TAHAPAN'!AA5</f>
        <v>0</v>
      </c>
      <c r="AB6" s="9">
        <f>'PEMBENTUKAN PPK'!AB5+'PEMUKTAHIRAN DATA'!AB5+PENCALONAN!AB5+KAMPANYE!AB5+'MASA TENANG'!AB5+'Pengadaan Logist'!AB5+'PEMUNGUTAN SUARA'!AB5+'PENGHITUNGAN SUARA'!AB5+'PENETAPAN HASIL'!AB5+'NON TAHAPAN'!AB5</f>
        <v>7</v>
      </c>
      <c r="AC6" s="9">
        <f>'PEMBENTUKAN PPK'!AC5+'PEMUKTAHIRAN DATA'!AC5+PENCALONAN!AC5+KAMPANYE!AC5+'MASA TENANG'!AC5+'Pengadaan Logist'!AC5+'PEMUNGUTAN SUARA'!AC5+'PENGHITUNGAN SUARA'!AC5+'PENETAPAN HASIL'!AC5+'NON TAHAPAN'!AC5</f>
        <v>1</v>
      </c>
      <c r="AD6" s="9">
        <f>'PEMBENTUKAN PPK'!AD5+'PEMUKTAHIRAN DATA'!AD5+PENCALONAN!AD5+KAMPANYE!AD5+'MASA TENANG'!AD5+'Pengadaan Logist'!AD5+'PEMUNGUTAN SUARA'!AD5+'PENGHITUNGAN SUARA'!AD5+'PENETAPAN HASIL'!AD5+'NON TAHAPAN'!AD5</f>
        <v>0</v>
      </c>
      <c r="AE6" s="9">
        <f>'PEMBENTUKAN PPK'!AE5+'PEMUKTAHIRAN DATA'!AE5+PENCALONAN!AE5+KAMPANYE!AE5+'MASA TENANG'!AE5+'Pengadaan Logist'!AE5+'PEMUNGUTAN SUARA'!AE5+'PENGHITUNGAN SUARA'!AE5+'PENETAPAN HASIL'!AE5+'NON TAHAPAN'!AE5</f>
        <v>6</v>
      </c>
      <c r="AF6" s="11">
        <f>'PEMBENTUKAN PPK'!AF5+'PEMUKTAHIRAN DATA'!AF5+PENCALONAN!AF5+KAMPANYE!AF5+'MASA TENANG'!AF5+'Pengadaan Logist'!AF5+'PEMUNGUTAN SUARA'!AF5+'PENGHITUNGAN SUARA'!AF5+'PENETAPAN HASIL'!AF5+'NON TAHAPAN'!AF5</f>
        <v>2</v>
      </c>
      <c r="AG6" s="11">
        <f>'PEMBENTUKAN PPK'!AG5+'PEMUKTAHIRAN DATA'!AG5+PENCALONAN!AG5+KAMPANYE!AG5+'MASA TENANG'!AG5+'Pengadaan Logist'!AG5+'PEMUNGUTAN SUARA'!AG5+'PENGHITUNGAN SUARA'!AG5+'PENETAPAN HASIL'!AG5+'NON TAHAPAN'!AG5</f>
        <v>1</v>
      </c>
      <c r="AH6" s="11">
        <f>'PEMBENTUKAN PPK'!AH5+'PEMUKTAHIRAN DATA'!AH5+PENCALONAN!AH5+KAMPANYE!AH5+'MASA TENANG'!AH5+'Pengadaan Logist'!AH5+'PEMUNGUTAN SUARA'!AH5+'PENGHITUNGAN SUARA'!AH5+'PENETAPAN HASIL'!AH5+'NON TAHAPAN'!AH5</f>
        <v>3</v>
      </c>
      <c r="AI6" s="152" t="s">
        <v>79</v>
      </c>
      <c r="AJ6" s="40">
        <f>'PEMBENTUKAN PPK'!AJ5+'PEMUKTAHIRAN DATA'!AJ5+PENCALONAN!AJ5+KAMPANYE!AJ5+'MASA TENANG'!AJ5+'Pengadaan Logist'!AJ5+'PEMUNGUTAN SUARA'!AJ5+'PENGHITUNGAN SUARA'!AJ5+'PENETAPAN HASIL'!AJ5+'NON TAHAPAN'!AJ5</f>
        <v>4</v>
      </c>
      <c r="AK6" s="126">
        <v>6</v>
      </c>
      <c r="AL6" s="126"/>
      <c r="AM6" s="126"/>
      <c r="AN6" s="126"/>
      <c r="AO6" s="126">
        <v>1</v>
      </c>
      <c r="AP6" s="126"/>
      <c r="AQ6" s="21"/>
      <c r="AR6" s="21"/>
      <c r="AS6" s="21"/>
      <c r="AT6" s="21"/>
      <c r="AU6" s="21"/>
      <c r="AV6" s="21"/>
      <c r="AW6" s="21"/>
      <c r="AX6" s="21"/>
      <c r="AY6" s="22"/>
      <c r="AZ6" s="22"/>
      <c r="BA6" s="22"/>
      <c r="BB6" s="22"/>
      <c r="BC6" s="22"/>
      <c r="BE6" s="17">
        <v>1</v>
      </c>
      <c r="BF6" s="17">
        <v>6</v>
      </c>
      <c r="BU6" s="18">
        <v>3</v>
      </c>
      <c r="BV6" s="18">
        <v>2</v>
      </c>
      <c r="BW6" s="18">
        <v>2</v>
      </c>
      <c r="BX6" s="19"/>
      <c r="BY6" s="18">
        <v>2</v>
      </c>
      <c r="BZ6" s="18">
        <v>1</v>
      </c>
      <c r="CA6" s="18"/>
      <c r="CB6" s="18"/>
      <c r="CC6" s="18"/>
      <c r="CD6" s="18"/>
      <c r="CE6" s="18"/>
      <c r="CF6" s="18">
        <v>4</v>
      </c>
      <c r="CG6" s="19"/>
      <c r="CH6" s="100"/>
      <c r="CI6" s="100"/>
      <c r="CJ6" s="18">
        <v>1</v>
      </c>
      <c r="CK6" s="18"/>
      <c r="CL6" s="18">
        <v>1</v>
      </c>
      <c r="CM6" s="18">
        <v>3</v>
      </c>
      <c r="CN6" s="18"/>
      <c r="CO6" s="18"/>
      <c r="CP6" s="18"/>
      <c r="CQ6" s="18"/>
      <c r="CR6" s="18"/>
      <c r="CS6" s="19"/>
      <c r="CT6" s="19"/>
      <c r="CU6" s="19"/>
      <c r="CV6" s="19"/>
      <c r="CW6" s="19"/>
      <c r="CX6" s="19"/>
      <c r="CY6" s="19"/>
      <c r="CZ6" s="18">
        <v>1</v>
      </c>
      <c r="DA6" s="19"/>
      <c r="DB6" s="18">
        <v>2</v>
      </c>
      <c r="DC6" s="19"/>
      <c r="DD6" s="19"/>
      <c r="DE6" s="19"/>
      <c r="DF6" s="19"/>
      <c r="DG6" s="19"/>
      <c r="DH6" s="18"/>
      <c r="DI6" s="18"/>
      <c r="DJ6" s="18">
        <v>2</v>
      </c>
      <c r="DK6" s="99">
        <f>SUM(AF6:AH6)</f>
        <v>6</v>
      </c>
      <c r="DL6" s="99">
        <f>AE6-DK6</f>
        <v>0</v>
      </c>
    </row>
    <row r="7" spans="1:116" s="99" customFormat="1" ht="14.25" customHeight="1" x14ac:dyDescent="0.3">
      <c r="A7" s="150" t="s">
        <v>80</v>
      </c>
      <c r="B7" s="9">
        <f>'PEMBENTUKAN PPK'!B6+'PEMUKTAHIRAN DATA'!B6+PENCALONAN!B6+KAMPANYE!B6+'MASA TENANG'!B6+'Pengadaan Logist'!B6+'PEMUNGUTAN SUARA'!B6+'PENGHITUNGAN SUARA'!B6+'PENETAPAN HASIL'!B6+'NON TAHAPAN'!B6</f>
        <v>96</v>
      </c>
      <c r="C7" s="9">
        <f>'PEMBENTUKAN PPK'!C6+'PEMUKTAHIRAN DATA'!C6+PENCALONAN!C6+KAMPANYE!C6+'MASA TENANG'!C6+'Pengadaan Logist'!C6+'PEMUNGUTAN SUARA'!C6+'PENGHITUNGAN SUARA'!C6+'PENETAPAN HASIL'!C6+'NON TAHAPAN'!C6</f>
        <v>18</v>
      </c>
      <c r="D7" s="9">
        <f>'PEMBENTUKAN PPK'!D6+'PEMUKTAHIRAN DATA'!D6+PENCALONAN!D6+KAMPANYE!D6+'MASA TENANG'!D6+'Pengadaan Logist'!D6+'PEMUNGUTAN SUARA'!D6+'PENGHITUNGAN SUARA'!D6+'PENETAPAN HASIL'!D6+'NON TAHAPAN'!D6</f>
        <v>14</v>
      </c>
      <c r="E7" s="9">
        <f>'PEMBENTUKAN PPK'!E6+'PEMUKTAHIRAN DATA'!E6+PENCALONAN!E6+KAMPANYE!E6+'MASA TENANG'!E6+'Pengadaan Logist'!E6+'PEMUNGUTAN SUARA'!E6+'PENGHITUNGAN SUARA'!E6+'PENETAPAN HASIL'!E6+'NON TAHAPAN'!E6</f>
        <v>16</v>
      </c>
      <c r="F7" s="9">
        <f>'PEMBENTUKAN PPK'!F6+'PEMUKTAHIRAN DATA'!F6+PENCALONAN!F6+KAMPANYE!F6+'MASA TENANG'!F6+'Pengadaan Logist'!F6+'PEMUNGUTAN SUARA'!F6+'PENGHITUNGAN SUARA'!F6+'PENETAPAN HASIL'!F6+'NON TAHAPAN'!F6</f>
        <v>19</v>
      </c>
      <c r="G7" s="9">
        <f>'PEMBENTUKAN PPK'!G6+'PEMUKTAHIRAN DATA'!G6+PENCALONAN!G6+KAMPANYE!G6+'MASA TENANG'!G6+'Pengadaan Logist'!G6+'PEMUNGUTAN SUARA'!G6+'PENGHITUNGAN SUARA'!G6+'PENETAPAN HASIL'!G6+'NON TAHAPAN'!G6</f>
        <v>18</v>
      </c>
      <c r="H7" s="9">
        <f>'PEMBENTUKAN PPK'!H6+'PEMUKTAHIRAN DATA'!H6+PENCALONAN!H6+KAMPANYE!H6+'MASA TENANG'!H6+'Pengadaan Logist'!H6+'PEMUNGUTAN SUARA'!H6+'PENGHITUNGAN SUARA'!H6+'PENETAPAN HASIL'!H6+'NON TAHAPAN'!H6</f>
        <v>1</v>
      </c>
      <c r="I7" s="9">
        <f>'PEMBENTUKAN PPK'!I6+'PEMUKTAHIRAN DATA'!I6+PENCALONAN!I6+KAMPANYE!I6+'MASA TENANG'!I6+'Pengadaan Logist'!I6+'PEMUNGUTAN SUARA'!I6+'PENGHITUNGAN SUARA'!I6+'PENETAPAN HASIL'!I6+'NON TAHAPAN'!I6</f>
        <v>0</v>
      </c>
      <c r="J7" s="9">
        <f>'PEMBENTUKAN PPK'!J6+'PEMUKTAHIRAN DATA'!J6+PENCALONAN!J6+KAMPANYE!J6+'MASA TENANG'!J6+'Pengadaan Logist'!J6+'PEMUNGUTAN SUARA'!J6+'PENGHITUNGAN SUARA'!J6+'PENETAPAN HASIL'!J6+'NON TAHAPAN'!J6</f>
        <v>13</v>
      </c>
      <c r="K7" s="9">
        <f>'PEMBENTUKAN PPK'!K6+'PEMUKTAHIRAN DATA'!K6+PENCALONAN!K6+KAMPANYE!K6+'MASA TENANG'!K6+'Pengadaan Logist'!K6+'PEMUNGUTAN SUARA'!K6+'PENGHITUNGAN SUARA'!K6+'PENETAPAN HASIL'!K6+'NON TAHAPAN'!K6</f>
        <v>8</v>
      </c>
      <c r="L7" s="9">
        <f>'PEMBENTUKAN PPK'!L6+'PEMUKTAHIRAN DATA'!L6+PENCALONAN!L6+KAMPANYE!L6+'MASA TENANG'!L6+'Pengadaan Logist'!L6+'PEMUNGUTAN SUARA'!L6+'PENGHITUNGAN SUARA'!L6+'PENETAPAN HASIL'!L6+'NON TAHAPAN'!L6</f>
        <v>0</v>
      </c>
      <c r="M7" s="9">
        <f>'PEMBENTUKAN PPK'!M6+'PEMUKTAHIRAN DATA'!M6+PENCALONAN!M6+KAMPANYE!M6+'MASA TENANG'!M6+'Pengadaan Logist'!M6+'PEMUNGUTAN SUARA'!M6+'PENGHITUNGAN SUARA'!M6+'PENETAPAN HASIL'!M6+'NON TAHAPAN'!M6</f>
        <v>5</v>
      </c>
      <c r="N7" s="9">
        <f>'PEMBENTUKAN PPK'!N6+'PEMUKTAHIRAN DATA'!N6+PENCALONAN!N6+KAMPANYE!N6+'MASA TENANG'!N6+'Pengadaan Logist'!N6+'PEMUNGUTAN SUARA'!N6+'PENGHITUNGAN SUARA'!N6+'PENETAPAN HASIL'!N6+'NON TAHAPAN'!N6</f>
        <v>2</v>
      </c>
      <c r="O7" s="9">
        <f>'PEMBENTUKAN PPK'!O6+'PEMUKTAHIRAN DATA'!O6+PENCALONAN!O6+KAMPANYE!O6+'MASA TENANG'!O6+'Pengadaan Logist'!O6+'PEMUNGUTAN SUARA'!O6+'PENGHITUNGAN SUARA'!O6+'PENETAPAN HASIL'!O6+'NON TAHAPAN'!O6</f>
        <v>1</v>
      </c>
      <c r="P7" s="9">
        <f>'PEMBENTUKAN PPK'!P6+'PEMUKTAHIRAN DATA'!P6+PENCALONAN!P6+KAMPANYE!P6+'MASA TENANG'!P6+'Pengadaan Logist'!P6+'PEMUNGUTAN SUARA'!P6+'PENGHITUNGAN SUARA'!P6+'PENETAPAN HASIL'!P6+'NON TAHAPAN'!P6</f>
        <v>1</v>
      </c>
      <c r="Q7" s="9">
        <f>'PEMBENTUKAN PPK'!Q6+'PEMUKTAHIRAN DATA'!Q6+PENCALONAN!Q6+KAMPANYE!Q6+'MASA TENANG'!Q6+'Pengadaan Logist'!Q6+'PEMUNGUTAN SUARA'!Q6+'PENGHITUNGAN SUARA'!Q6+'PENETAPAN HASIL'!Q6+'NON TAHAPAN'!Q6</f>
        <v>0</v>
      </c>
      <c r="R7" s="9">
        <f>'PEMBENTUKAN PPK'!R6+'PEMUKTAHIRAN DATA'!R6+PENCALONAN!R6+KAMPANYE!R6+'MASA TENANG'!R6+'Pengadaan Logist'!R6+'PEMUNGUTAN SUARA'!R6+'PENGHITUNGAN SUARA'!R6+'PENETAPAN HASIL'!R6+'NON TAHAPAN'!R6</f>
        <v>77</v>
      </c>
      <c r="S7" s="9">
        <f>'PEMBENTUKAN PPK'!S6+'PEMUKTAHIRAN DATA'!S6+PENCALONAN!S6+KAMPANYE!S6+'MASA TENANG'!S6+'Pengadaan Logist'!S6+'PEMUNGUTAN SUARA'!S6+'PENGHITUNGAN SUARA'!S6+'PENETAPAN HASIL'!S6+'NON TAHAPAN'!S6</f>
        <v>14</v>
      </c>
      <c r="T7" s="9">
        <f>'PEMBENTUKAN PPK'!T6+'PEMUKTAHIRAN DATA'!T6+PENCALONAN!T6+KAMPANYE!T6+'MASA TENANG'!T6+'Pengadaan Logist'!T6+'PEMUNGUTAN SUARA'!T6+'PENGHITUNGAN SUARA'!T6+'PENETAPAN HASIL'!T6+'NON TAHAPAN'!T6</f>
        <v>0</v>
      </c>
      <c r="U7" s="9">
        <f>'PEMBENTUKAN PPK'!U6+'PEMUKTAHIRAN DATA'!U6+PENCALONAN!U6+KAMPANYE!U6+'MASA TENANG'!U6+'Pengadaan Logist'!U6+'PEMUNGUTAN SUARA'!U6+'PENGHITUNGAN SUARA'!U6+'PENETAPAN HASIL'!U6+'NON TAHAPAN'!U6</f>
        <v>63</v>
      </c>
      <c r="V7" s="9">
        <f>'PEMBENTUKAN PPK'!V6+'PEMUKTAHIRAN DATA'!V6+PENCALONAN!V6+KAMPANYE!V6+'MASA TENANG'!V6+'Pengadaan Logist'!V6+'PEMUNGUTAN SUARA'!V6+'PENGHITUNGAN SUARA'!V6+'PENETAPAN HASIL'!V6+'NON TAHAPAN'!V6</f>
        <v>58</v>
      </c>
      <c r="W7" s="9">
        <f>'PEMBENTUKAN PPK'!W6+'PEMUKTAHIRAN DATA'!W6+PENCALONAN!W6+KAMPANYE!W6+'MASA TENANG'!W6+'Pengadaan Logist'!W6+'PEMUNGUTAN SUARA'!W6+'PENGHITUNGAN SUARA'!W6+'PENETAPAN HASIL'!W6+'NON TAHAPAN'!W6</f>
        <v>0</v>
      </c>
      <c r="X7" s="9">
        <f>'PEMBENTUKAN PPK'!X6+'PEMUKTAHIRAN DATA'!X6+PENCALONAN!X6+KAMPANYE!X6+'MASA TENANG'!X6+'Pengadaan Logist'!X6+'PEMUNGUTAN SUARA'!X6+'PENGHITUNGAN SUARA'!X6+'PENETAPAN HASIL'!X6+'NON TAHAPAN'!X6</f>
        <v>0</v>
      </c>
      <c r="Y7" s="9">
        <f>'PEMBENTUKAN PPK'!Y6+'PEMUKTAHIRAN DATA'!Y6+PENCALONAN!Y6+KAMPANYE!Y6+'MASA TENANG'!Y6+'Pengadaan Logist'!Y6+'PEMUNGUTAN SUARA'!Y6+'PENGHITUNGAN SUARA'!Y6+'PENETAPAN HASIL'!Y6+'NON TAHAPAN'!Y6</f>
        <v>7</v>
      </c>
      <c r="Z7" s="9">
        <f>'PEMBENTUKAN PPK'!Z6+'PEMUKTAHIRAN DATA'!Z6+PENCALONAN!Z6+KAMPANYE!Z6+'MASA TENANG'!Z6+'Pengadaan Logist'!Z6+'PEMUNGUTAN SUARA'!Z6+'PENGHITUNGAN SUARA'!Z6+'PENETAPAN HASIL'!Z6+'NON TAHAPAN'!Z6</f>
        <v>0</v>
      </c>
      <c r="AA7" s="9">
        <f>'PEMBENTUKAN PPK'!AA6+'PEMUKTAHIRAN DATA'!AA6+PENCALONAN!AA6+KAMPANYE!AA6+'MASA TENANG'!AA6+'Pengadaan Logist'!AA6+'PEMUNGUTAN SUARA'!AA6+'PENGHITUNGAN SUARA'!AA6+'PENETAPAN HASIL'!AA6+'NON TAHAPAN'!AA6</f>
        <v>0</v>
      </c>
      <c r="AB7" s="9">
        <f>'PEMBENTUKAN PPK'!AB6+'PEMUKTAHIRAN DATA'!AB6+PENCALONAN!AB6+KAMPANYE!AB6+'MASA TENANG'!AB6+'Pengadaan Logist'!AB6+'PEMUNGUTAN SUARA'!AB6+'PENGHITUNGAN SUARA'!AB6+'PENETAPAN HASIL'!AB6+'NON TAHAPAN'!AB6</f>
        <v>65</v>
      </c>
      <c r="AC7" s="9">
        <f>'PEMBENTUKAN PPK'!AC6+'PEMUKTAHIRAN DATA'!AC6+PENCALONAN!AC6+KAMPANYE!AC6+'MASA TENANG'!AC6+'Pengadaan Logist'!AC6+'PEMUNGUTAN SUARA'!AC6+'PENGHITUNGAN SUARA'!AC6+'PENETAPAN HASIL'!AC6+'NON TAHAPAN'!AC6</f>
        <v>0</v>
      </c>
      <c r="AD7" s="9">
        <f>'PEMBENTUKAN PPK'!AD6+'PEMUKTAHIRAN DATA'!AD6+PENCALONAN!AD6+KAMPANYE!AD6+'MASA TENANG'!AD6+'Pengadaan Logist'!AD6+'PEMUNGUTAN SUARA'!AD6+'PENGHITUNGAN SUARA'!AD6+'PENETAPAN HASIL'!AD6+'NON TAHAPAN'!AD6</f>
        <v>0</v>
      </c>
      <c r="AE7" s="9">
        <f>'PEMBENTUKAN PPK'!AE6+'PEMUKTAHIRAN DATA'!AE6+PENCALONAN!AE6+KAMPANYE!AE6+'MASA TENANG'!AE6+'Pengadaan Logist'!AE6+'PEMUNGUTAN SUARA'!AE6+'PENGHITUNGAN SUARA'!AE6+'PENETAPAN HASIL'!AE6+'NON TAHAPAN'!AE6</f>
        <v>65</v>
      </c>
      <c r="AF7" s="11">
        <f>'PEMBENTUKAN PPK'!AF6+'PEMUKTAHIRAN DATA'!AF6+PENCALONAN!AF6+KAMPANYE!AF6+'MASA TENANG'!AF6+'Pengadaan Logist'!AF6+'PEMUNGUTAN SUARA'!AF6+'PENGHITUNGAN SUARA'!AF6+'PENETAPAN HASIL'!AF6+'NON TAHAPAN'!AF6</f>
        <v>7</v>
      </c>
      <c r="AG7" s="11">
        <f>'PEMBENTUKAN PPK'!AG6+'PEMUKTAHIRAN DATA'!AG6+PENCALONAN!AG6+KAMPANYE!AG6+'MASA TENANG'!AG6+'Pengadaan Logist'!AG6+'PEMUNGUTAN SUARA'!AG6+'PENGHITUNGAN SUARA'!AG6+'PENETAPAN HASIL'!AG6+'NON TAHAPAN'!AG6</f>
        <v>0</v>
      </c>
      <c r="AH7" s="11">
        <f>'PEMBENTUKAN PPK'!AH6+'PEMUKTAHIRAN DATA'!AH6+PENCALONAN!AH6+KAMPANYE!AH6+'MASA TENANG'!AH6+'Pengadaan Logist'!AH6+'PEMUNGUTAN SUARA'!AH6+'PENGHITUNGAN SUARA'!AH6+'PENETAPAN HASIL'!AH6+'NON TAHAPAN'!AH6</f>
        <v>58</v>
      </c>
      <c r="AI7" s="153"/>
      <c r="AJ7" s="40">
        <f>'PEMBENTUKAN PPK'!AJ6+'PEMUKTAHIRAN DATA'!AJ6+PENCALONAN!AJ6+KAMPANYE!AJ6+'MASA TENANG'!AJ6+'Pengadaan Logist'!AJ6+'PEMUNGUTAN SUARA'!AJ6+'PENGHITUNGAN SUARA'!AJ6+'PENETAPAN HASIL'!AJ6+'NON TAHAPAN'!AJ6</f>
        <v>1</v>
      </c>
      <c r="AK7" s="123">
        <v>23</v>
      </c>
      <c r="AL7" s="123"/>
      <c r="AM7" s="123"/>
      <c r="AN7" s="123"/>
      <c r="AO7" s="123">
        <v>6</v>
      </c>
      <c r="AP7" s="123"/>
      <c r="AQ7" s="21"/>
      <c r="AR7" s="21"/>
      <c r="AS7" s="21"/>
      <c r="AT7" s="21"/>
      <c r="AU7" s="21"/>
      <c r="AV7" s="21"/>
      <c r="AW7" s="21"/>
      <c r="AX7" s="21"/>
      <c r="AY7" s="22"/>
      <c r="AZ7" s="22"/>
      <c r="BA7" s="22"/>
      <c r="BB7" s="22"/>
      <c r="BC7" s="22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00"/>
      <c r="CI7" s="100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8">
        <v>2</v>
      </c>
      <c r="DK7" s="149">
        <f t="shared" ref="DK7:DK37" si="0">SUM(AF7:AH7)</f>
        <v>65</v>
      </c>
      <c r="DL7" s="149">
        <f t="shared" ref="DL7:DL37" si="1">AE7-DK7</f>
        <v>0</v>
      </c>
    </row>
    <row r="8" spans="1:116" s="99" customFormat="1" ht="14.25" customHeight="1" x14ac:dyDescent="0.3">
      <c r="A8" s="150" t="s">
        <v>81</v>
      </c>
      <c r="B8" s="9">
        <f>'PEMBENTUKAN PPK'!B7+'PEMUKTAHIRAN DATA'!B7+PENCALONAN!B7+KAMPANYE!B7+'MASA TENANG'!B7+'Pengadaan Logist'!B7+'PEMUNGUTAN SUARA'!B7+'PENGHITUNGAN SUARA'!B7+'PENETAPAN HASIL'!B7+'NON TAHAPAN'!B7</f>
        <v>42</v>
      </c>
      <c r="C8" s="9">
        <f>'PEMBENTUKAN PPK'!C7+'PEMUKTAHIRAN DATA'!C7+PENCALONAN!C7+KAMPANYE!C7+'MASA TENANG'!C7+'Pengadaan Logist'!C7+'PEMUNGUTAN SUARA'!C7+'PENGHITUNGAN SUARA'!C7+'PENETAPAN HASIL'!C7+'NON TAHAPAN'!C7</f>
        <v>22</v>
      </c>
      <c r="D8" s="9">
        <f>'PEMBENTUKAN PPK'!D7+'PEMUKTAHIRAN DATA'!D7+PENCALONAN!D7+KAMPANYE!D7+'MASA TENANG'!D7+'Pengadaan Logist'!D7+'PEMUNGUTAN SUARA'!D7+'PENGHITUNGAN SUARA'!D7+'PENETAPAN HASIL'!D7+'NON TAHAPAN'!D7</f>
        <v>27</v>
      </c>
      <c r="E8" s="9">
        <f>'PEMBENTUKAN PPK'!E7+'PEMUKTAHIRAN DATA'!E7+PENCALONAN!E7+KAMPANYE!E7+'MASA TENANG'!E7+'Pengadaan Logist'!E7+'PEMUNGUTAN SUARA'!E7+'PENGHITUNGAN SUARA'!E7+'PENETAPAN HASIL'!E7+'NON TAHAPAN'!E7</f>
        <v>51</v>
      </c>
      <c r="F8" s="9">
        <f>'PEMBENTUKAN PPK'!F7+'PEMUKTAHIRAN DATA'!F7+PENCALONAN!F7+KAMPANYE!F7+'MASA TENANG'!F7+'Pengadaan Logist'!F7+'PEMUNGUTAN SUARA'!F7+'PENGHITUNGAN SUARA'!F7+'PENETAPAN HASIL'!F7+'NON TAHAPAN'!F7</f>
        <v>18</v>
      </c>
      <c r="G8" s="9">
        <f>'PEMBENTUKAN PPK'!G7+'PEMUKTAHIRAN DATA'!G7+PENCALONAN!G7+KAMPANYE!G7+'MASA TENANG'!G7+'Pengadaan Logist'!G7+'PEMUNGUTAN SUARA'!G7+'PENGHITUNGAN SUARA'!G7+'PENETAPAN HASIL'!G7+'NON TAHAPAN'!G7</f>
        <v>6</v>
      </c>
      <c r="H8" s="9">
        <f>'PEMBENTUKAN PPK'!H7+'PEMUKTAHIRAN DATA'!H7+PENCALONAN!H7+KAMPANYE!H7+'MASA TENANG'!H7+'Pengadaan Logist'!H7+'PEMUNGUTAN SUARA'!H7+'PENGHITUNGAN SUARA'!H7+'PENETAPAN HASIL'!H7+'NON TAHAPAN'!H7</f>
        <v>0</v>
      </c>
      <c r="I8" s="9">
        <f>'PEMBENTUKAN PPK'!I7+'PEMUKTAHIRAN DATA'!I7+PENCALONAN!I7+KAMPANYE!I7+'MASA TENANG'!I7+'Pengadaan Logist'!I7+'PEMUNGUTAN SUARA'!I7+'PENGHITUNGAN SUARA'!I7+'PENETAPAN HASIL'!I7+'NON TAHAPAN'!I7</f>
        <v>12</v>
      </c>
      <c r="J8" s="9">
        <f>'PEMBENTUKAN PPK'!J7+'PEMUKTAHIRAN DATA'!J7+PENCALONAN!J7+KAMPANYE!J7+'MASA TENANG'!J7+'Pengadaan Logist'!J7+'PEMUNGUTAN SUARA'!J7+'PENGHITUNGAN SUARA'!J7+'PENETAPAN HASIL'!J7+'NON TAHAPAN'!J7</f>
        <v>14</v>
      </c>
      <c r="K8" s="9">
        <f>'PEMBENTUKAN PPK'!K7+'PEMUKTAHIRAN DATA'!K7+PENCALONAN!K7+KAMPANYE!K7+'MASA TENANG'!K7+'Pengadaan Logist'!K7+'PEMUNGUTAN SUARA'!K7+'PENGHITUNGAN SUARA'!K7+'PENETAPAN HASIL'!K7+'NON TAHAPAN'!K7</f>
        <v>9</v>
      </c>
      <c r="L8" s="9">
        <f>'PEMBENTUKAN PPK'!L7+'PEMUKTAHIRAN DATA'!L7+PENCALONAN!L7+KAMPANYE!L7+'MASA TENANG'!L7+'Pengadaan Logist'!L7+'PEMUNGUTAN SUARA'!L7+'PENGHITUNGAN SUARA'!L7+'PENETAPAN HASIL'!L7+'NON TAHAPAN'!L7</f>
        <v>0</v>
      </c>
      <c r="M8" s="9">
        <f>'PEMBENTUKAN PPK'!M7+'PEMUKTAHIRAN DATA'!M7+PENCALONAN!M7+KAMPANYE!M7+'MASA TENANG'!M7+'Pengadaan Logist'!M7+'PEMUNGUTAN SUARA'!M7+'PENGHITUNGAN SUARA'!M7+'PENETAPAN HASIL'!M7+'NON TAHAPAN'!M7</f>
        <v>5</v>
      </c>
      <c r="N8" s="9">
        <f>'PEMBENTUKAN PPK'!N7+'PEMUKTAHIRAN DATA'!N7+PENCALONAN!N7+KAMPANYE!N7+'MASA TENANG'!N7+'Pengadaan Logist'!N7+'PEMUNGUTAN SUARA'!N7+'PENGHITUNGAN SUARA'!N7+'PENETAPAN HASIL'!N7+'NON TAHAPAN'!N7</f>
        <v>8</v>
      </c>
      <c r="O8" s="9">
        <f>'PEMBENTUKAN PPK'!O7+'PEMUKTAHIRAN DATA'!O7+PENCALONAN!O7+KAMPANYE!O7+'MASA TENANG'!O7+'Pengadaan Logist'!O7+'PEMUNGUTAN SUARA'!O7+'PENGHITUNGAN SUARA'!O7+'PENETAPAN HASIL'!O7+'NON TAHAPAN'!O7</f>
        <v>0</v>
      </c>
      <c r="P8" s="9">
        <f>'PEMBENTUKAN PPK'!P7+'PEMUKTAHIRAN DATA'!P7+PENCALONAN!P7+KAMPANYE!P7+'MASA TENANG'!P7+'Pengadaan Logist'!P7+'PEMUNGUTAN SUARA'!P7+'PENGHITUNGAN SUARA'!P7+'PENETAPAN HASIL'!P7+'NON TAHAPAN'!P7</f>
        <v>0</v>
      </c>
      <c r="Q8" s="9">
        <f>'PEMBENTUKAN PPK'!Q7+'PEMUKTAHIRAN DATA'!Q7+PENCALONAN!Q7+KAMPANYE!Q7+'MASA TENANG'!Q7+'Pengadaan Logist'!Q7+'PEMUNGUTAN SUARA'!Q7+'PENGHITUNGAN SUARA'!Q7+'PENETAPAN HASIL'!Q7+'NON TAHAPAN'!Q7</f>
        <v>0</v>
      </c>
      <c r="R8" s="9">
        <f>'PEMBENTUKAN PPK'!R7+'PEMUKTAHIRAN DATA'!R7+PENCALONAN!R7+KAMPANYE!R7+'MASA TENANG'!R7+'Pengadaan Logist'!R7+'PEMUNGUTAN SUARA'!R7+'PENGHITUNGAN SUARA'!R7+'PENETAPAN HASIL'!R7+'NON TAHAPAN'!R7</f>
        <v>31</v>
      </c>
      <c r="S8" s="9">
        <f>'PEMBENTUKAN PPK'!S7+'PEMUKTAHIRAN DATA'!S7+PENCALONAN!S7+KAMPANYE!S7+'MASA TENANG'!S7+'Pengadaan Logist'!S7+'PEMUNGUTAN SUARA'!S7+'PENGHITUNGAN SUARA'!S7+'PENETAPAN HASIL'!S7+'NON TAHAPAN'!S7</f>
        <v>8</v>
      </c>
      <c r="T8" s="9">
        <f>'PEMBENTUKAN PPK'!T7+'PEMUKTAHIRAN DATA'!T7+PENCALONAN!T7+KAMPANYE!T7+'MASA TENANG'!T7+'Pengadaan Logist'!T7+'PEMUNGUTAN SUARA'!T7+'PENGHITUNGAN SUARA'!T7+'PENETAPAN HASIL'!T7+'NON TAHAPAN'!T7</f>
        <v>0</v>
      </c>
      <c r="U8" s="9">
        <f>'PEMBENTUKAN PPK'!U7+'PEMUKTAHIRAN DATA'!U7+PENCALONAN!U7+KAMPANYE!U7+'MASA TENANG'!U7+'Pengadaan Logist'!U7+'PEMUNGUTAN SUARA'!U7+'PENGHITUNGAN SUARA'!U7+'PENETAPAN HASIL'!U7+'NON TAHAPAN'!U7</f>
        <v>23</v>
      </c>
      <c r="V8" s="9">
        <f>'PEMBENTUKAN PPK'!V7+'PEMUKTAHIRAN DATA'!V7+PENCALONAN!V7+KAMPANYE!V7+'MASA TENANG'!V7+'Pengadaan Logist'!V7+'PEMUNGUTAN SUARA'!V7+'PENGHITUNGAN SUARA'!V7+'PENETAPAN HASIL'!V7+'NON TAHAPAN'!V7</f>
        <v>13</v>
      </c>
      <c r="W8" s="9">
        <f>'PEMBENTUKAN PPK'!W7+'PEMUKTAHIRAN DATA'!W7+PENCALONAN!W7+KAMPANYE!W7+'MASA TENANG'!W7+'Pengadaan Logist'!W7+'PEMUNGUTAN SUARA'!W7+'PENGHITUNGAN SUARA'!W7+'PENETAPAN HASIL'!W7+'NON TAHAPAN'!W7</f>
        <v>0</v>
      </c>
      <c r="X8" s="9">
        <f>'PEMBENTUKAN PPK'!X7+'PEMUKTAHIRAN DATA'!X7+PENCALONAN!X7+KAMPANYE!X7+'MASA TENANG'!X7+'Pengadaan Logist'!X7+'PEMUNGUTAN SUARA'!X7+'PENGHITUNGAN SUARA'!X7+'PENETAPAN HASIL'!X7+'NON TAHAPAN'!X7</f>
        <v>0</v>
      </c>
      <c r="Y8" s="9">
        <f>'PEMBENTUKAN PPK'!Y7+'PEMUKTAHIRAN DATA'!Y7+PENCALONAN!Y7+KAMPANYE!Y7+'MASA TENANG'!Y7+'Pengadaan Logist'!Y7+'PEMUNGUTAN SUARA'!Y7+'PENGHITUNGAN SUARA'!Y7+'PENETAPAN HASIL'!Y7+'NON TAHAPAN'!Y7</f>
        <v>11</v>
      </c>
      <c r="Z8" s="9">
        <f>'PEMBENTUKAN PPK'!Z7+'PEMUKTAHIRAN DATA'!Z7+PENCALONAN!Z7+KAMPANYE!Z7+'MASA TENANG'!Z7+'Pengadaan Logist'!Z7+'PEMUNGUTAN SUARA'!Z7+'PENGHITUNGAN SUARA'!Z7+'PENETAPAN HASIL'!Z7+'NON TAHAPAN'!Z7</f>
        <v>0</v>
      </c>
      <c r="AA8" s="9">
        <f>'PEMBENTUKAN PPK'!AA7+'PEMUKTAHIRAN DATA'!AA7+PENCALONAN!AA7+KAMPANYE!AA7+'MASA TENANG'!AA7+'Pengadaan Logist'!AA7+'PEMUNGUTAN SUARA'!AA7+'PENGHITUNGAN SUARA'!AA7+'PENETAPAN HASIL'!AA7+'NON TAHAPAN'!AA7</f>
        <v>0</v>
      </c>
      <c r="AB8" s="9">
        <f>'PEMBENTUKAN PPK'!AB7+'PEMUKTAHIRAN DATA'!AB7+PENCALONAN!AB7+KAMPANYE!AB7+'MASA TENANG'!AB7+'Pengadaan Logist'!AB7+'PEMUNGUTAN SUARA'!AB7+'PENGHITUNGAN SUARA'!AB7+'PENETAPAN HASIL'!AB7+'NON TAHAPAN'!AB7</f>
        <v>24</v>
      </c>
      <c r="AC8" s="9">
        <f>'PEMBENTUKAN PPK'!AC7+'PEMUKTAHIRAN DATA'!AC7+PENCALONAN!AC7+KAMPANYE!AC7+'MASA TENANG'!AC7+'Pengadaan Logist'!AC7+'PEMUNGUTAN SUARA'!AC7+'PENGHITUNGAN SUARA'!AC7+'PENETAPAN HASIL'!AC7+'NON TAHAPAN'!AC7</f>
        <v>0</v>
      </c>
      <c r="AD8" s="9">
        <f>'PEMBENTUKAN PPK'!AD7+'PEMUKTAHIRAN DATA'!AD7+PENCALONAN!AD7+KAMPANYE!AD7+'MASA TENANG'!AD7+'Pengadaan Logist'!AD7+'PEMUNGUTAN SUARA'!AD7+'PENGHITUNGAN SUARA'!AD7+'PENETAPAN HASIL'!AD7+'NON TAHAPAN'!AD7</f>
        <v>0</v>
      </c>
      <c r="AE8" s="9">
        <f>'PEMBENTUKAN PPK'!AE7+'PEMUKTAHIRAN DATA'!AE7+PENCALONAN!AE7+KAMPANYE!AE7+'MASA TENANG'!AE7+'Pengadaan Logist'!AE7+'PEMUNGUTAN SUARA'!AE7+'PENGHITUNGAN SUARA'!AE7+'PENETAPAN HASIL'!AE7+'NON TAHAPAN'!AE7</f>
        <v>24</v>
      </c>
      <c r="AF8" s="11">
        <f>'PEMBENTUKAN PPK'!AF7+'PEMUKTAHIRAN DATA'!AF7+PENCALONAN!AF7+KAMPANYE!AF7+'MASA TENANG'!AF7+'Pengadaan Logist'!AF7+'PEMUNGUTAN SUARA'!AF7+'PENGHITUNGAN SUARA'!AF7+'PENETAPAN HASIL'!AF7+'NON TAHAPAN'!AF7</f>
        <v>3</v>
      </c>
      <c r="AG8" s="11">
        <f>'PEMBENTUKAN PPK'!AG7+'PEMUKTAHIRAN DATA'!AG7+PENCALONAN!AG7+KAMPANYE!AG7+'MASA TENANG'!AG7+'Pengadaan Logist'!AG7+'PEMUNGUTAN SUARA'!AG7+'PENGHITUNGAN SUARA'!AG7+'PENETAPAN HASIL'!AG7+'NON TAHAPAN'!AG7</f>
        <v>0</v>
      </c>
      <c r="AH8" s="11">
        <f>'PEMBENTUKAN PPK'!AH7+'PEMUKTAHIRAN DATA'!AH7+PENCALONAN!AH7+KAMPANYE!AH7+'MASA TENANG'!AH7+'Pengadaan Logist'!AH7+'PEMUNGUTAN SUARA'!AH7+'PENGHITUNGAN SUARA'!AH7+'PENETAPAN HASIL'!AH7+'NON TAHAPAN'!AH7</f>
        <v>21</v>
      </c>
      <c r="AI8" s="153"/>
      <c r="AJ8" s="40">
        <f>'PEMBENTUKAN PPK'!AJ7+'PEMUKTAHIRAN DATA'!AJ7+PENCALONAN!AJ7+KAMPANYE!AJ7+'MASA TENANG'!AJ7+'Pengadaan Logist'!AJ7+'PEMUNGUTAN SUARA'!AJ7+'PENGHITUNGAN SUARA'!AJ7+'PENETAPAN HASIL'!AJ7+'NON TAHAPAN'!AJ7</f>
        <v>1</v>
      </c>
      <c r="AK8" s="126">
        <v>60</v>
      </c>
      <c r="AL8" s="126"/>
      <c r="AM8" s="126"/>
      <c r="AN8" s="126"/>
      <c r="AO8" s="126">
        <v>2</v>
      </c>
      <c r="AP8" s="126"/>
      <c r="AQ8" s="15"/>
      <c r="AR8" s="15"/>
      <c r="AS8" s="15"/>
      <c r="AT8" s="15"/>
      <c r="AU8" s="15"/>
      <c r="AV8" s="15"/>
      <c r="AW8" s="15"/>
      <c r="AX8" s="15"/>
      <c r="AY8" s="16">
        <v>9</v>
      </c>
      <c r="AZ8" s="16">
        <v>9</v>
      </c>
      <c r="BA8" s="16">
        <v>49</v>
      </c>
      <c r="BB8" s="16">
        <v>85</v>
      </c>
      <c r="BC8" s="16">
        <v>6</v>
      </c>
      <c r="BD8" s="17">
        <v>1</v>
      </c>
      <c r="BE8" s="17">
        <v>2</v>
      </c>
      <c r="BF8" s="17">
        <v>2</v>
      </c>
      <c r="BJ8" s="17">
        <v>56</v>
      </c>
      <c r="BM8" s="17">
        <v>1</v>
      </c>
      <c r="BU8" s="19"/>
      <c r="BV8" s="18">
        <v>3</v>
      </c>
      <c r="BW8" s="18">
        <v>4</v>
      </c>
      <c r="BX8" s="18">
        <v>1</v>
      </c>
      <c r="BY8" s="18">
        <v>2</v>
      </c>
      <c r="BZ8" s="18">
        <v>2</v>
      </c>
      <c r="CA8" s="18">
        <v>8</v>
      </c>
      <c r="CB8" s="18"/>
      <c r="CC8" s="18">
        <v>10</v>
      </c>
      <c r="CD8" s="18"/>
      <c r="CE8" s="18"/>
      <c r="CF8" s="18">
        <v>36</v>
      </c>
      <c r="CG8" s="18">
        <v>10</v>
      </c>
      <c r="CH8" s="100">
        <v>2</v>
      </c>
      <c r="CI8" s="100"/>
      <c r="CJ8" s="18">
        <v>6</v>
      </c>
      <c r="CK8" s="18"/>
      <c r="CL8" s="18">
        <v>10</v>
      </c>
      <c r="CM8" s="18">
        <v>7</v>
      </c>
      <c r="CN8" s="19"/>
      <c r="CO8" s="19"/>
      <c r="CP8" s="19"/>
      <c r="CQ8" s="19"/>
      <c r="CR8" s="19"/>
      <c r="CS8" s="18">
        <v>1</v>
      </c>
      <c r="CT8" s="18">
        <v>2</v>
      </c>
      <c r="CU8" s="19"/>
      <c r="CV8" s="18">
        <v>1</v>
      </c>
      <c r="CW8" s="19"/>
      <c r="CX8" s="19"/>
      <c r="CY8" s="19"/>
      <c r="CZ8" s="18">
        <v>1</v>
      </c>
      <c r="DA8" s="19"/>
      <c r="DB8" s="19"/>
      <c r="DC8" s="19"/>
      <c r="DD8" s="18">
        <v>2</v>
      </c>
      <c r="DE8" s="19"/>
      <c r="DF8" s="19"/>
      <c r="DG8" s="19"/>
      <c r="DH8" s="18">
        <v>1</v>
      </c>
      <c r="DI8" s="19"/>
      <c r="DJ8" s="18">
        <v>55</v>
      </c>
      <c r="DK8" s="149">
        <f t="shared" si="0"/>
        <v>24</v>
      </c>
      <c r="DL8" s="149">
        <f t="shared" si="1"/>
        <v>0</v>
      </c>
    </row>
    <row r="9" spans="1:116" s="99" customFormat="1" ht="14.25" customHeight="1" x14ac:dyDescent="0.3">
      <c r="A9" s="150" t="s">
        <v>82</v>
      </c>
      <c r="B9" s="9">
        <f>'PEMBENTUKAN PPK'!B8+'PEMUKTAHIRAN DATA'!B8+PENCALONAN!B8+KAMPANYE!B8+'MASA TENANG'!B8+'Pengadaan Logist'!B8+'PEMUNGUTAN SUARA'!B8+'PENGHITUNGAN SUARA'!B8+'PENETAPAN HASIL'!B8+'NON TAHAPAN'!B8</f>
        <v>188</v>
      </c>
      <c r="C9" s="9">
        <f>'PEMBENTUKAN PPK'!C8+'PEMUKTAHIRAN DATA'!C8+PENCALONAN!C8+KAMPANYE!C8+'MASA TENANG'!C8+'Pengadaan Logist'!C8+'PEMUNGUTAN SUARA'!C8+'PENGHITUNGAN SUARA'!C8+'PENETAPAN HASIL'!C8+'NON TAHAPAN'!C8</f>
        <v>26</v>
      </c>
      <c r="D9" s="9">
        <f>'PEMBENTUKAN PPK'!D8+'PEMUKTAHIRAN DATA'!D8+PENCALONAN!D8+KAMPANYE!D8+'MASA TENANG'!D8+'Pengadaan Logist'!D8+'PEMUNGUTAN SUARA'!D8+'PENGHITUNGAN SUARA'!D8+'PENETAPAN HASIL'!D8+'NON TAHAPAN'!D8</f>
        <v>19</v>
      </c>
      <c r="E9" s="9">
        <f>'PEMBENTUKAN PPK'!E8+'PEMUKTAHIRAN DATA'!E8+PENCALONAN!E8+KAMPANYE!E8+'MASA TENANG'!E8+'Pengadaan Logist'!E8+'PEMUNGUTAN SUARA'!E8+'PENGHITUNGAN SUARA'!E8+'PENETAPAN HASIL'!E8+'NON TAHAPAN'!E8</f>
        <v>102</v>
      </c>
      <c r="F9" s="9">
        <f>'PEMBENTUKAN PPK'!F8+'PEMUKTAHIRAN DATA'!F8+PENCALONAN!F8+KAMPANYE!F8+'MASA TENANG'!F8+'Pengadaan Logist'!F8+'PEMUNGUTAN SUARA'!F8+'PENGHITUNGAN SUARA'!F8+'PENETAPAN HASIL'!F8+'NON TAHAPAN'!F8</f>
        <v>83</v>
      </c>
      <c r="G9" s="9">
        <f>'PEMBENTUKAN PPK'!G8+'PEMUKTAHIRAN DATA'!G8+PENCALONAN!G8+KAMPANYE!G8+'MASA TENANG'!G8+'Pengadaan Logist'!G8+'PEMUNGUTAN SUARA'!G8+'PENGHITUNGAN SUARA'!G8+'PENETAPAN HASIL'!G8+'NON TAHAPAN'!G8</f>
        <v>79</v>
      </c>
      <c r="H9" s="9">
        <f>'PEMBENTUKAN PPK'!H8+'PEMUKTAHIRAN DATA'!H8+PENCALONAN!H8+KAMPANYE!H8+'MASA TENANG'!H8+'Pengadaan Logist'!H8+'PEMUNGUTAN SUARA'!H8+'PENGHITUNGAN SUARA'!H8+'PENETAPAN HASIL'!H8+'NON TAHAPAN'!H8</f>
        <v>0</v>
      </c>
      <c r="I9" s="9">
        <f>'PEMBENTUKAN PPK'!I8+'PEMUKTAHIRAN DATA'!I8+PENCALONAN!I8+KAMPANYE!I8+'MASA TENANG'!I8+'Pengadaan Logist'!I8+'PEMUNGUTAN SUARA'!I8+'PENGHITUNGAN SUARA'!I8+'PENETAPAN HASIL'!I8+'NON TAHAPAN'!I8</f>
        <v>4</v>
      </c>
      <c r="J9" s="9">
        <f>'PEMBENTUKAN PPK'!J8+'PEMUKTAHIRAN DATA'!J8+PENCALONAN!J8+KAMPANYE!J8+'MASA TENANG'!J8+'Pengadaan Logist'!J8+'PEMUNGUTAN SUARA'!J8+'PENGHITUNGAN SUARA'!J8+'PENETAPAN HASIL'!J8+'NON TAHAPAN'!J8</f>
        <v>7</v>
      </c>
      <c r="K9" s="9">
        <f>'PEMBENTUKAN PPK'!K8+'PEMUKTAHIRAN DATA'!K8+PENCALONAN!K8+KAMPANYE!K8+'MASA TENANG'!K8+'Pengadaan Logist'!K8+'PEMUNGUTAN SUARA'!K8+'PENGHITUNGAN SUARA'!K8+'PENETAPAN HASIL'!K8+'NON TAHAPAN'!K8</f>
        <v>3</v>
      </c>
      <c r="L9" s="9">
        <f>'PEMBENTUKAN PPK'!L8+'PEMUKTAHIRAN DATA'!L8+PENCALONAN!L8+KAMPANYE!L8+'MASA TENANG'!L8+'Pengadaan Logist'!L8+'PEMUNGUTAN SUARA'!L8+'PENGHITUNGAN SUARA'!L8+'PENETAPAN HASIL'!L8+'NON TAHAPAN'!L8</f>
        <v>0</v>
      </c>
      <c r="M9" s="9">
        <f>'PEMBENTUKAN PPK'!M8+'PEMUKTAHIRAN DATA'!M8+PENCALONAN!M8+KAMPANYE!M8+'MASA TENANG'!M8+'Pengadaan Logist'!M8+'PEMUNGUTAN SUARA'!M8+'PENGHITUNGAN SUARA'!M8+'PENETAPAN HASIL'!M8+'NON TAHAPAN'!M8</f>
        <v>4</v>
      </c>
      <c r="N9" s="9">
        <f>'PEMBENTUKAN PPK'!N8+'PEMUKTAHIRAN DATA'!N8+PENCALONAN!N8+KAMPANYE!N8+'MASA TENANG'!N8+'Pengadaan Logist'!N8+'PEMUNGUTAN SUARA'!N8+'PENGHITUNGAN SUARA'!N8+'PENETAPAN HASIL'!N8+'NON TAHAPAN'!N8</f>
        <v>8</v>
      </c>
      <c r="O9" s="9">
        <f>'PEMBENTUKAN PPK'!O8+'PEMUKTAHIRAN DATA'!O8+PENCALONAN!O8+KAMPANYE!O8+'MASA TENANG'!O8+'Pengadaan Logist'!O8+'PEMUNGUTAN SUARA'!O8+'PENGHITUNGAN SUARA'!O8+'PENETAPAN HASIL'!O8+'NON TAHAPAN'!O8</f>
        <v>1</v>
      </c>
      <c r="P9" s="9">
        <f>'PEMBENTUKAN PPK'!P8+'PEMUKTAHIRAN DATA'!P8+PENCALONAN!P8+KAMPANYE!P8+'MASA TENANG'!P8+'Pengadaan Logist'!P8+'PEMUNGUTAN SUARA'!P8+'PENGHITUNGAN SUARA'!P8+'PENETAPAN HASIL'!P8+'NON TAHAPAN'!P8</f>
        <v>3</v>
      </c>
      <c r="Q9" s="9">
        <f>'PEMBENTUKAN PPK'!Q8+'PEMUKTAHIRAN DATA'!Q8+PENCALONAN!Q8+KAMPANYE!Q8+'MASA TENANG'!Q8+'Pengadaan Logist'!Q8+'PEMUNGUTAN SUARA'!Q8+'PENGHITUNGAN SUARA'!Q8+'PENETAPAN HASIL'!Q8+'NON TAHAPAN'!Q8</f>
        <v>0</v>
      </c>
      <c r="R9" s="9">
        <f>'PEMBENTUKAN PPK'!R8+'PEMUKTAHIRAN DATA'!R8+PENCALONAN!R8+KAMPANYE!R8+'MASA TENANG'!R8+'Pengadaan Logist'!R8+'PEMUNGUTAN SUARA'!R8+'PENGHITUNGAN SUARA'!R8+'PENETAPAN HASIL'!R8+'NON TAHAPAN'!R8</f>
        <v>112</v>
      </c>
      <c r="S9" s="9">
        <f>'PEMBENTUKAN PPK'!S8+'PEMUKTAHIRAN DATA'!S8+PENCALONAN!S8+KAMPANYE!S8+'MASA TENANG'!S8+'Pengadaan Logist'!S8+'PEMUNGUTAN SUARA'!S8+'PENGHITUNGAN SUARA'!S8+'PENETAPAN HASIL'!S8+'NON TAHAPAN'!S8</f>
        <v>36</v>
      </c>
      <c r="T9" s="9">
        <f>'PEMBENTUKAN PPK'!T8+'PEMUKTAHIRAN DATA'!T8+PENCALONAN!T8+KAMPANYE!T8+'MASA TENANG'!T8+'Pengadaan Logist'!T8+'PEMUNGUTAN SUARA'!T8+'PENGHITUNGAN SUARA'!T8+'PENETAPAN HASIL'!T8+'NON TAHAPAN'!T8</f>
        <v>3</v>
      </c>
      <c r="U9" s="9">
        <f>'PEMBENTUKAN PPK'!U8+'PEMUKTAHIRAN DATA'!U8+PENCALONAN!U8+KAMPANYE!U8+'MASA TENANG'!U8+'Pengadaan Logist'!U8+'PEMUNGUTAN SUARA'!U8+'PENGHITUNGAN SUARA'!U8+'PENETAPAN HASIL'!U8+'NON TAHAPAN'!U8</f>
        <v>72</v>
      </c>
      <c r="V9" s="9">
        <f>'PEMBENTUKAN PPK'!V8+'PEMUKTAHIRAN DATA'!V8+PENCALONAN!V8+KAMPANYE!V8+'MASA TENANG'!V8+'Pengadaan Logist'!V8+'PEMUNGUTAN SUARA'!V8+'PENGHITUNGAN SUARA'!V8+'PENETAPAN HASIL'!V8+'NON TAHAPAN'!V8</f>
        <v>74</v>
      </c>
      <c r="W9" s="9">
        <f>'PEMBENTUKAN PPK'!W8+'PEMUKTAHIRAN DATA'!W8+PENCALONAN!W8+KAMPANYE!W8+'MASA TENANG'!W8+'Pengadaan Logist'!W8+'PEMUNGUTAN SUARA'!W8+'PENGHITUNGAN SUARA'!W8+'PENETAPAN HASIL'!W8+'NON TAHAPAN'!W8</f>
        <v>0</v>
      </c>
      <c r="X9" s="9">
        <f>'PEMBENTUKAN PPK'!X8+'PEMUKTAHIRAN DATA'!X8+PENCALONAN!X8+KAMPANYE!X8+'MASA TENANG'!X8+'Pengadaan Logist'!X8+'PEMUNGUTAN SUARA'!X8+'PENGHITUNGAN SUARA'!X8+'PENETAPAN HASIL'!X8+'NON TAHAPAN'!X8</f>
        <v>0</v>
      </c>
      <c r="Y9" s="9">
        <f>'PEMBENTUKAN PPK'!Y8+'PEMUKTAHIRAN DATA'!Y8+PENCALONAN!Y8+KAMPANYE!Y8+'MASA TENANG'!Y8+'Pengadaan Logist'!Y8+'PEMUNGUTAN SUARA'!Y8+'PENGHITUNGAN SUARA'!Y8+'PENETAPAN HASIL'!Y8+'NON TAHAPAN'!Y8</f>
        <v>4</v>
      </c>
      <c r="Z9" s="9">
        <f>'PEMBENTUKAN PPK'!Z8+'PEMUKTAHIRAN DATA'!Z8+PENCALONAN!Z8+KAMPANYE!Z8+'MASA TENANG'!Z8+'Pengadaan Logist'!Z8+'PEMUNGUTAN SUARA'!Z8+'PENGHITUNGAN SUARA'!Z8+'PENETAPAN HASIL'!Z8+'NON TAHAPAN'!Z8</f>
        <v>0</v>
      </c>
      <c r="AA9" s="9">
        <f>'PEMBENTUKAN PPK'!AA8+'PEMUKTAHIRAN DATA'!AA8+PENCALONAN!AA8+KAMPANYE!AA8+'MASA TENANG'!AA8+'Pengadaan Logist'!AA8+'PEMUNGUTAN SUARA'!AA8+'PENGHITUNGAN SUARA'!AA8+'PENETAPAN HASIL'!AA8+'NON TAHAPAN'!AA8</f>
        <v>0</v>
      </c>
      <c r="AB9" s="9">
        <f>'PEMBENTUKAN PPK'!AB8+'PEMUKTAHIRAN DATA'!AB8+PENCALONAN!AB8+KAMPANYE!AB8+'MASA TENANG'!AB8+'Pengadaan Logist'!AB8+'PEMUNGUTAN SUARA'!AB8+'PENGHITUNGAN SUARA'!AB8+'PENETAPAN HASIL'!AB8+'NON TAHAPAN'!AB8</f>
        <v>78</v>
      </c>
      <c r="AC9" s="9">
        <f>'PEMBENTUKAN PPK'!AC8+'PEMUKTAHIRAN DATA'!AC8+PENCALONAN!AC8+KAMPANYE!AC8+'MASA TENANG'!AC8+'Pengadaan Logist'!AC8+'PEMUNGUTAN SUARA'!AC8+'PENGHITUNGAN SUARA'!AC8+'PENETAPAN HASIL'!AC8+'NON TAHAPAN'!AC8</f>
        <v>0</v>
      </c>
      <c r="AD9" s="9">
        <f>'PEMBENTUKAN PPK'!AD8+'PEMUKTAHIRAN DATA'!AD8+PENCALONAN!AD8+KAMPANYE!AD8+'MASA TENANG'!AD8+'Pengadaan Logist'!AD8+'PEMUNGUTAN SUARA'!AD8+'PENGHITUNGAN SUARA'!AD8+'PENETAPAN HASIL'!AD8+'NON TAHAPAN'!AD8</f>
        <v>0</v>
      </c>
      <c r="AE9" s="9">
        <f>'PEMBENTUKAN PPK'!AE8+'PEMUKTAHIRAN DATA'!AE8+PENCALONAN!AE8+KAMPANYE!AE8+'MASA TENANG'!AE8+'Pengadaan Logist'!AE8+'PEMUNGUTAN SUARA'!AE8+'PENGHITUNGAN SUARA'!AE8+'PENETAPAN HASIL'!AE8+'NON TAHAPAN'!AE8</f>
        <v>78</v>
      </c>
      <c r="AF9" s="11">
        <f>'PEMBENTUKAN PPK'!AF8+'PEMUKTAHIRAN DATA'!AF8+PENCALONAN!AF8+KAMPANYE!AF8+'MASA TENANG'!AF8+'Pengadaan Logist'!AF8+'PEMUNGUTAN SUARA'!AF8+'PENGHITUNGAN SUARA'!AF8+'PENETAPAN HASIL'!AF8+'NON TAHAPAN'!AF8</f>
        <v>36</v>
      </c>
      <c r="AG9" s="11">
        <f>'PEMBENTUKAN PPK'!AG8+'PEMUKTAHIRAN DATA'!AG8+PENCALONAN!AG8+KAMPANYE!AG8+'MASA TENANG'!AG8+'Pengadaan Logist'!AG8+'PEMUNGUTAN SUARA'!AG8+'PENGHITUNGAN SUARA'!AG8+'PENETAPAN HASIL'!AG8+'NON TAHAPAN'!AG8</f>
        <v>0</v>
      </c>
      <c r="AH9" s="11">
        <f>'PEMBENTUKAN PPK'!AH8+'PEMUKTAHIRAN DATA'!AH8+PENCALONAN!AH8+KAMPANYE!AH8+'MASA TENANG'!AH8+'Pengadaan Logist'!AH8+'PEMUNGUTAN SUARA'!AH8+'PENGHITUNGAN SUARA'!AH8+'PENETAPAN HASIL'!AH8+'NON TAHAPAN'!AH8</f>
        <v>42</v>
      </c>
      <c r="AI9" s="153"/>
      <c r="AJ9" s="40">
        <f>'PEMBENTUKAN PPK'!AJ8+'PEMUKTAHIRAN DATA'!AJ8+PENCALONAN!AJ8+KAMPANYE!AJ8+'MASA TENANG'!AJ8+'Pengadaan Logist'!AJ8+'PEMUNGUTAN SUARA'!AJ8+'PENGHITUNGAN SUARA'!AJ8+'PENETAPAN HASIL'!AJ8+'NON TAHAPAN'!AJ8</f>
        <v>4</v>
      </c>
      <c r="AK9" s="123">
        <v>29</v>
      </c>
      <c r="AL9" s="123">
        <v>1</v>
      </c>
      <c r="AM9" s="123">
        <v>2</v>
      </c>
      <c r="AN9" s="123"/>
      <c r="AO9" s="123">
        <v>1</v>
      </c>
      <c r="AP9" s="123">
        <v>1</v>
      </c>
      <c r="AQ9" s="21"/>
      <c r="AR9" s="21"/>
      <c r="AS9" s="21"/>
      <c r="AT9" s="21"/>
      <c r="AU9" s="21"/>
      <c r="AV9" s="21"/>
      <c r="AW9" s="21"/>
      <c r="AX9" s="21"/>
      <c r="AY9" s="22"/>
      <c r="AZ9" s="22"/>
      <c r="BA9" s="22"/>
      <c r="BB9" s="22"/>
      <c r="BC9" s="22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00"/>
      <c r="CI9" s="100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49">
        <f t="shared" si="0"/>
        <v>78</v>
      </c>
      <c r="DL9" s="149">
        <f t="shared" si="1"/>
        <v>0</v>
      </c>
    </row>
    <row r="10" spans="1:116" s="99" customFormat="1" ht="14.25" customHeight="1" x14ac:dyDescent="0.3">
      <c r="A10" s="150" t="s">
        <v>83</v>
      </c>
      <c r="B10" s="9">
        <f>'PEMBENTUKAN PPK'!B9+'PEMUKTAHIRAN DATA'!B9+PENCALONAN!B9+KAMPANYE!B9+'MASA TENANG'!B9+'Pengadaan Logist'!B9+'PEMUNGUTAN SUARA'!B9+'PENGHITUNGAN SUARA'!B9+'PENETAPAN HASIL'!B9+'NON TAHAPAN'!B9</f>
        <v>185</v>
      </c>
      <c r="C10" s="9">
        <f>'PEMBENTUKAN PPK'!C9+'PEMUKTAHIRAN DATA'!C9+PENCALONAN!C9+KAMPANYE!C9+'MASA TENANG'!C9+'Pengadaan Logist'!C9+'PEMUNGUTAN SUARA'!C9+'PENGHITUNGAN SUARA'!C9+'PENETAPAN HASIL'!C9+'NON TAHAPAN'!C9</f>
        <v>65</v>
      </c>
      <c r="D10" s="9">
        <f>'PEMBENTUKAN PPK'!D9+'PEMUKTAHIRAN DATA'!D9+PENCALONAN!D9+KAMPANYE!D9+'MASA TENANG'!D9+'Pengadaan Logist'!D9+'PEMUNGUTAN SUARA'!D9+'PENGHITUNGAN SUARA'!D9+'PENETAPAN HASIL'!D9+'NON TAHAPAN'!D9</f>
        <v>17</v>
      </c>
      <c r="E10" s="9">
        <f>'PEMBENTUKAN PPK'!E9+'PEMUKTAHIRAN DATA'!E9+PENCALONAN!E9+KAMPANYE!E9+'MASA TENANG'!E9+'Pengadaan Logist'!E9+'PEMUNGUTAN SUARA'!E9+'PENGHITUNGAN SUARA'!E9+'PENETAPAN HASIL'!E9+'NON TAHAPAN'!E9</f>
        <v>65</v>
      </c>
      <c r="F10" s="9">
        <f>'PEMBENTUKAN PPK'!F9+'PEMUKTAHIRAN DATA'!F9+PENCALONAN!F9+KAMPANYE!F9+'MASA TENANG'!F9+'Pengadaan Logist'!F9+'PEMUNGUTAN SUARA'!F9+'PENGHITUNGAN SUARA'!F9+'PENETAPAN HASIL'!F9+'NON TAHAPAN'!F9</f>
        <v>6</v>
      </c>
      <c r="G10" s="9">
        <f>'PEMBENTUKAN PPK'!G9+'PEMUKTAHIRAN DATA'!G9+PENCALONAN!G9+KAMPANYE!G9+'MASA TENANG'!G9+'Pengadaan Logist'!G9+'PEMUNGUTAN SUARA'!G9+'PENGHITUNGAN SUARA'!G9+'PENETAPAN HASIL'!G9+'NON TAHAPAN'!G9</f>
        <v>2</v>
      </c>
      <c r="H10" s="9">
        <f>'PEMBENTUKAN PPK'!H9+'PEMUKTAHIRAN DATA'!H9+PENCALONAN!H9+KAMPANYE!H9+'MASA TENANG'!H9+'Pengadaan Logist'!H9+'PEMUNGUTAN SUARA'!H9+'PENGHITUNGAN SUARA'!H9+'PENETAPAN HASIL'!H9+'NON TAHAPAN'!H9</f>
        <v>1</v>
      </c>
      <c r="I10" s="9">
        <f>'PEMBENTUKAN PPK'!I9+'PEMUKTAHIRAN DATA'!I9+PENCALONAN!I9+KAMPANYE!I9+'MASA TENANG'!I9+'Pengadaan Logist'!I9+'PEMUNGUTAN SUARA'!I9+'PENGHITUNGAN SUARA'!I9+'PENETAPAN HASIL'!I9+'NON TAHAPAN'!I9</f>
        <v>3</v>
      </c>
      <c r="J10" s="9">
        <f>'PEMBENTUKAN PPK'!J9+'PEMUKTAHIRAN DATA'!J9+PENCALONAN!J9+KAMPANYE!J9+'MASA TENANG'!J9+'Pengadaan Logist'!J9+'PEMUNGUTAN SUARA'!J9+'PENGHITUNGAN SUARA'!J9+'PENETAPAN HASIL'!J9+'NON TAHAPAN'!J9</f>
        <v>11</v>
      </c>
      <c r="K10" s="9">
        <f>'PEMBENTUKAN PPK'!K9+'PEMUKTAHIRAN DATA'!K9+PENCALONAN!K9+KAMPANYE!K9+'MASA TENANG'!K9+'Pengadaan Logist'!K9+'PEMUNGUTAN SUARA'!K9+'PENGHITUNGAN SUARA'!K9+'PENETAPAN HASIL'!K9+'NON TAHAPAN'!K9</f>
        <v>8</v>
      </c>
      <c r="L10" s="9">
        <f>'PEMBENTUKAN PPK'!L9+'PEMUKTAHIRAN DATA'!L9+PENCALONAN!L9+KAMPANYE!L9+'MASA TENANG'!L9+'Pengadaan Logist'!L9+'PEMUNGUTAN SUARA'!L9+'PENGHITUNGAN SUARA'!L9+'PENETAPAN HASIL'!L9+'NON TAHAPAN'!L9</f>
        <v>3</v>
      </c>
      <c r="M10" s="9">
        <f>'PEMBENTUKAN PPK'!M9+'PEMUKTAHIRAN DATA'!M9+PENCALONAN!M9+KAMPANYE!M9+'MASA TENANG'!M9+'Pengadaan Logist'!M9+'PEMUNGUTAN SUARA'!M9+'PENGHITUNGAN SUARA'!M9+'PENETAPAN HASIL'!M9+'NON TAHAPAN'!M9</f>
        <v>0</v>
      </c>
      <c r="N10" s="9">
        <f>'PEMBENTUKAN PPK'!N9+'PEMUKTAHIRAN DATA'!N9+PENCALONAN!N9+KAMPANYE!N9+'MASA TENANG'!N9+'Pengadaan Logist'!N9+'PEMUNGUTAN SUARA'!N9+'PENGHITUNGAN SUARA'!N9+'PENETAPAN HASIL'!N9+'NON TAHAPAN'!N9</f>
        <v>18</v>
      </c>
      <c r="O10" s="9">
        <f>'PEMBENTUKAN PPK'!O9+'PEMUKTAHIRAN DATA'!O9+PENCALONAN!O9+KAMPANYE!O9+'MASA TENANG'!O9+'Pengadaan Logist'!O9+'PEMUNGUTAN SUARA'!O9+'PENGHITUNGAN SUARA'!O9+'PENETAPAN HASIL'!O9+'NON TAHAPAN'!O9</f>
        <v>0</v>
      </c>
      <c r="P10" s="9">
        <f>'PEMBENTUKAN PPK'!P9+'PEMUKTAHIRAN DATA'!P9+PENCALONAN!P9+KAMPANYE!P9+'MASA TENANG'!P9+'Pengadaan Logist'!P9+'PEMUNGUTAN SUARA'!P9+'PENGHITUNGAN SUARA'!P9+'PENETAPAN HASIL'!P9+'NON TAHAPAN'!P9</f>
        <v>0</v>
      </c>
      <c r="Q10" s="9">
        <f>'PEMBENTUKAN PPK'!Q9+'PEMUKTAHIRAN DATA'!Q9+PENCALONAN!Q9+KAMPANYE!Q9+'MASA TENANG'!Q9+'Pengadaan Logist'!Q9+'PEMUNGUTAN SUARA'!Q9+'PENGHITUNGAN SUARA'!Q9+'PENETAPAN HASIL'!Q9+'NON TAHAPAN'!Q9</f>
        <v>0</v>
      </c>
      <c r="R10" s="9">
        <f>'PEMBENTUKAN PPK'!R9+'PEMUKTAHIRAN DATA'!R9+PENCALONAN!R9+KAMPANYE!R9+'MASA TENANG'!R9+'Pengadaan Logist'!R9+'PEMUNGUTAN SUARA'!R9+'PENGHITUNGAN SUARA'!R9+'PENETAPAN HASIL'!R9+'NON TAHAPAN'!R9</f>
        <v>170</v>
      </c>
      <c r="S10" s="9">
        <f>'PEMBENTUKAN PPK'!S9+'PEMUKTAHIRAN DATA'!S9+PENCALONAN!S9+KAMPANYE!S9+'MASA TENANG'!S9+'Pengadaan Logist'!S9+'PEMUNGUTAN SUARA'!S9+'PENGHITUNGAN SUARA'!S9+'PENETAPAN HASIL'!S9+'NON TAHAPAN'!S9</f>
        <v>88</v>
      </c>
      <c r="T10" s="9">
        <f>'PEMBENTUKAN PPK'!T9+'PEMUKTAHIRAN DATA'!T9+PENCALONAN!T9+KAMPANYE!T9+'MASA TENANG'!T9+'Pengadaan Logist'!T9+'PEMUNGUTAN SUARA'!T9+'PENGHITUNGAN SUARA'!T9+'PENETAPAN HASIL'!T9+'NON TAHAPAN'!T9</f>
        <v>11</v>
      </c>
      <c r="U10" s="9">
        <f>'PEMBENTUKAN PPK'!U9+'PEMUKTAHIRAN DATA'!U9+PENCALONAN!U9+KAMPANYE!U9+'MASA TENANG'!U9+'Pengadaan Logist'!U9+'PEMUNGUTAN SUARA'!U9+'PENGHITUNGAN SUARA'!U9+'PENETAPAN HASIL'!U9+'NON TAHAPAN'!U9</f>
        <v>71</v>
      </c>
      <c r="V10" s="9">
        <f>'PEMBENTUKAN PPK'!V9+'PEMUKTAHIRAN DATA'!V9+PENCALONAN!V9+KAMPANYE!V9+'MASA TENANG'!V9+'Pengadaan Logist'!V9+'PEMUNGUTAN SUARA'!V9+'PENGHITUNGAN SUARA'!V9+'PENETAPAN HASIL'!V9+'NON TAHAPAN'!V9</f>
        <v>144</v>
      </c>
      <c r="W10" s="9">
        <f>'PEMBENTUKAN PPK'!W9+'PEMUKTAHIRAN DATA'!W9+PENCALONAN!W9+KAMPANYE!W9+'MASA TENANG'!W9+'Pengadaan Logist'!W9+'PEMUNGUTAN SUARA'!W9+'PENGHITUNGAN SUARA'!W9+'PENETAPAN HASIL'!W9+'NON TAHAPAN'!W9</f>
        <v>0</v>
      </c>
      <c r="X10" s="9">
        <f>'PEMBENTUKAN PPK'!X9+'PEMUKTAHIRAN DATA'!X9+PENCALONAN!X9+KAMPANYE!X9+'MASA TENANG'!X9+'Pengadaan Logist'!X9+'PEMUNGUTAN SUARA'!X9+'PENGHITUNGAN SUARA'!X9+'PENETAPAN HASIL'!X9+'NON TAHAPAN'!X9</f>
        <v>24</v>
      </c>
      <c r="Y10" s="9">
        <f>'PEMBENTUKAN PPK'!Y9+'PEMUKTAHIRAN DATA'!Y9+PENCALONAN!Y9+KAMPANYE!Y9+'MASA TENANG'!Y9+'Pengadaan Logist'!Y9+'PEMUNGUTAN SUARA'!Y9+'PENGHITUNGAN SUARA'!Y9+'PENETAPAN HASIL'!Y9+'NON TAHAPAN'!Y9</f>
        <v>7</v>
      </c>
      <c r="Z10" s="9">
        <f>'PEMBENTUKAN PPK'!Z9+'PEMUKTAHIRAN DATA'!Z9+PENCALONAN!Z9+KAMPANYE!Z9+'MASA TENANG'!Z9+'Pengadaan Logist'!Z9+'PEMUNGUTAN SUARA'!Z9+'PENGHITUNGAN SUARA'!Z9+'PENETAPAN HASIL'!Z9+'NON TAHAPAN'!Z9</f>
        <v>0</v>
      </c>
      <c r="AA10" s="9">
        <f>'PEMBENTUKAN PPK'!AA9+'PEMUKTAHIRAN DATA'!AA9+PENCALONAN!AA9+KAMPANYE!AA9+'MASA TENANG'!AA9+'Pengadaan Logist'!AA9+'PEMUNGUTAN SUARA'!AA9+'PENGHITUNGAN SUARA'!AA9+'PENETAPAN HASIL'!AA9+'NON TAHAPAN'!AA9</f>
        <v>6</v>
      </c>
      <c r="AB10" s="9">
        <f>'PEMBENTUKAN PPK'!AB9+'PEMUKTAHIRAN DATA'!AB9+PENCALONAN!AB9+KAMPANYE!AB9+'MASA TENANG'!AB9+'Pengadaan Logist'!AB9+'PEMUNGUTAN SUARA'!AB9+'PENGHITUNGAN SUARA'!AB9+'PENETAPAN HASIL'!AB9+'NON TAHAPAN'!AB9</f>
        <v>181</v>
      </c>
      <c r="AC10" s="9">
        <f>'PEMBENTUKAN PPK'!AC9+'PEMUKTAHIRAN DATA'!AC9+PENCALONAN!AC9+KAMPANYE!AC9+'MASA TENANG'!AC9+'Pengadaan Logist'!AC9+'PEMUNGUTAN SUARA'!AC9+'PENGHITUNGAN SUARA'!AC9+'PENETAPAN HASIL'!AC9+'NON TAHAPAN'!AC9</f>
        <v>30</v>
      </c>
      <c r="AD10" s="9">
        <f>'PEMBENTUKAN PPK'!AD9+'PEMUKTAHIRAN DATA'!AD9+PENCALONAN!AD9+KAMPANYE!AD9+'MASA TENANG'!AD9+'Pengadaan Logist'!AD9+'PEMUNGUTAN SUARA'!AD9+'PENGHITUNGAN SUARA'!AD9+'PENETAPAN HASIL'!AD9+'NON TAHAPAN'!AD9</f>
        <v>0</v>
      </c>
      <c r="AE10" s="9">
        <f>'PEMBENTUKAN PPK'!AE9+'PEMUKTAHIRAN DATA'!AE9+PENCALONAN!AE9+KAMPANYE!AE9+'MASA TENANG'!AE9+'Pengadaan Logist'!AE9+'PEMUNGUTAN SUARA'!AE9+'PENGHITUNGAN SUARA'!AE9+'PENETAPAN HASIL'!AE9+'NON TAHAPAN'!AE9</f>
        <v>151</v>
      </c>
      <c r="AF10" s="11">
        <f>'PEMBENTUKAN PPK'!AF9+'PEMUKTAHIRAN DATA'!AF9+PENCALONAN!AF9+KAMPANYE!AF9+'MASA TENANG'!AF9+'Pengadaan Logist'!AF9+'PEMUNGUTAN SUARA'!AF9+'PENGHITUNGAN SUARA'!AF9+'PENETAPAN HASIL'!AF9+'NON TAHAPAN'!AF9</f>
        <v>87</v>
      </c>
      <c r="AG10" s="11">
        <f>'PEMBENTUKAN PPK'!AG9+'PEMUKTAHIRAN DATA'!AG9+PENCALONAN!AG9+KAMPANYE!AG9+'MASA TENANG'!AG9+'Pengadaan Logist'!AG9+'PEMUNGUTAN SUARA'!AG9+'PENGHITUNGAN SUARA'!AG9+'PENETAPAN HASIL'!AG9+'NON TAHAPAN'!AG9</f>
        <v>2</v>
      </c>
      <c r="AH10" s="11">
        <f>'PEMBENTUKAN PPK'!AH9+'PEMUKTAHIRAN DATA'!AH9+PENCALONAN!AH9+KAMPANYE!AH9+'MASA TENANG'!AH9+'Pengadaan Logist'!AH9+'PEMUNGUTAN SUARA'!AH9+'PENGHITUNGAN SUARA'!AH9+'PENETAPAN HASIL'!AH9+'NON TAHAPAN'!AH9</f>
        <v>62</v>
      </c>
      <c r="AI10" s="153"/>
      <c r="AJ10" s="40">
        <f>'PEMBENTUKAN PPK'!AJ9+'PEMUKTAHIRAN DATA'!AJ9+PENCALONAN!AJ9+KAMPANYE!AJ9+'MASA TENANG'!AJ9+'Pengadaan Logist'!AJ9+'PEMUNGUTAN SUARA'!AJ9+'PENGHITUNGAN SUARA'!AJ9+'PENETAPAN HASIL'!AJ9+'NON TAHAPAN'!AJ9</f>
        <v>18</v>
      </c>
      <c r="AK10" s="126">
        <v>70</v>
      </c>
      <c r="AL10" s="126"/>
      <c r="AM10" s="126"/>
      <c r="AN10" s="126"/>
      <c r="AO10" s="126">
        <v>9</v>
      </c>
      <c r="AP10" s="126">
        <v>1</v>
      </c>
      <c r="AQ10" s="21"/>
      <c r="AR10" s="21"/>
      <c r="AS10" s="21"/>
      <c r="AT10" s="21"/>
      <c r="AU10" s="21"/>
      <c r="AV10" s="21"/>
      <c r="AW10" s="21"/>
      <c r="AX10" s="21"/>
      <c r="AY10" s="22"/>
      <c r="AZ10" s="22"/>
      <c r="BA10" s="22"/>
      <c r="BB10" s="22"/>
      <c r="BC10" s="22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00"/>
      <c r="CI10" s="100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49">
        <f t="shared" si="0"/>
        <v>151</v>
      </c>
      <c r="DL10" s="149">
        <f t="shared" si="1"/>
        <v>0</v>
      </c>
    </row>
    <row r="11" spans="1:116" s="99" customFormat="1" ht="14.25" customHeight="1" x14ac:dyDescent="0.3">
      <c r="A11" s="150" t="s">
        <v>84</v>
      </c>
      <c r="B11" s="9">
        <f>'PEMBENTUKAN PPK'!B10+'PEMUKTAHIRAN DATA'!B10+PENCALONAN!B10+KAMPANYE!B10+'MASA TENANG'!B10+'Pengadaan Logist'!B10+'PEMUNGUTAN SUARA'!B10+'PENGHITUNGAN SUARA'!B10+'PENETAPAN HASIL'!B10+'NON TAHAPAN'!B10</f>
        <v>107</v>
      </c>
      <c r="C11" s="9">
        <f>'PEMBENTUKAN PPK'!C10+'PEMUKTAHIRAN DATA'!C10+PENCALONAN!C10+KAMPANYE!C10+'MASA TENANG'!C10+'Pengadaan Logist'!C10+'PEMUNGUTAN SUARA'!C10+'PENGHITUNGAN SUARA'!C10+'PENETAPAN HASIL'!C10+'NON TAHAPAN'!C10</f>
        <v>38</v>
      </c>
      <c r="D11" s="9">
        <f>'PEMBENTUKAN PPK'!D10+'PEMUKTAHIRAN DATA'!D10+PENCALONAN!D10+KAMPANYE!D10+'MASA TENANG'!D10+'Pengadaan Logist'!D10+'PEMUNGUTAN SUARA'!D10+'PENGHITUNGAN SUARA'!D10+'PENETAPAN HASIL'!D10+'NON TAHAPAN'!D10</f>
        <v>12</v>
      </c>
      <c r="E11" s="9">
        <f>'PEMBENTUKAN PPK'!E10+'PEMUKTAHIRAN DATA'!E10+PENCALONAN!E10+KAMPANYE!E10+'MASA TENANG'!E10+'Pengadaan Logist'!E10+'PEMUNGUTAN SUARA'!E10+'PENGHITUNGAN SUARA'!E10+'PENETAPAN HASIL'!E10+'NON TAHAPAN'!E10</f>
        <v>20</v>
      </c>
      <c r="F11" s="9">
        <f>'PEMBENTUKAN PPK'!F10+'PEMUKTAHIRAN DATA'!F10+PENCALONAN!F10+KAMPANYE!F10+'MASA TENANG'!F10+'Pengadaan Logist'!F10+'PEMUNGUTAN SUARA'!F10+'PENGHITUNGAN SUARA'!F10+'PENETAPAN HASIL'!F10+'NON TAHAPAN'!F10</f>
        <v>7</v>
      </c>
      <c r="G11" s="9">
        <f>'PEMBENTUKAN PPK'!G10+'PEMUKTAHIRAN DATA'!G10+PENCALONAN!G10+KAMPANYE!G10+'MASA TENANG'!G10+'Pengadaan Logist'!G10+'PEMUNGUTAN SUARA'!G10+'PENGHITUNGAN SUARA'!G10+'PENETAPAN HASIL'!G10+'NON TAHAPAN'!G10</f>
        <v>4</v>
      </c>
      <c r="H11" s="9">
        <f>'PEMBENTUKAN PPK'!H10+'PEMUKTAHIRAN DATA'!H10+PENCALONAN!H10+KAMPANYE!H10+'MASA TENANG'!H10+'Pengadaan Logist'!H10+'PEMUNGUTAN SUARA'!H10+'PENGHITUNGAN SUARA'!H10+'PENETAPAN HASIL'!H10+'NON TAHAPAN'!H10</f>
        <v>1</v>
      </c>
      <c r="I11" s="9">
        <f>'PEMBENTUKAN PPK'!I10+'PEMUKTAHIRAN DATA'!I10+PENCALONAN!I10+KAMPANYE!I10+'MASA TENANG'!I10+'Pengadaan Logist'!I10+'PEMUNGUTAN SUARA'!I10+'PENGHITUNGAN SUARA'!I10+'PENETAPAN HASIL'!I10+'NON TAHAPAN'!I10</f>
        <v>2</v>
      </c>
      <c r="J11" s="9">
        <f>'PEMBENTUKAN PPK'!J10+'PEMUKTAHIRAN DATA'!J10+PENCALONAN!J10+KAMPANYE!J10+'MASA TENANG'!J10+'Pengadaan Logist'!J10+'PEMUNGUTAN SUARA'!J10+'PENGHITUNGAN SUARA'!J10+'PENETAPAN HASIL'!J10+'NON TAHAPAN'!J10</f>
        <v>10</v>
      </c>
      <c r="K11" s="9">
        <f>'PEMBENTUKAN PPK'!K10+'PEMUKTAHIRAN DATA'!K10+PENCALONAN!K10+KAMPANYE!K10+'MASA TENANG'!K10+'Pengadaan Logist'!K10+'PEMUNGUTAN SUARA'!K10+'PENGHITUNGAN SUARA'!K10+'PENETAPAN HASIL'!K10+'NON TAHAPAN'!K10</f>
        <v>4</v>
      </c>
      <c r="L11" s="9">
        <f>'PEMBENTUKAN PPK'!L10+'PEMUKTAHIRAN DATA'!L10+PENCALONAN!L10+KAMPANYE!L10+'MASA TENANG'!L10+'Pengadaan Logist'!L10+'PEMUNGUTAN SUARA'!L10+'PENGHITUNGAN SUARA'!L10+'PENETAPAN HASIL'!L10+'NON TAHAPAN'!L10</f>
        <v>1</v>
      </c>
      <c r="M11" s="9">
        <f>'PEMBENTUKAN PPK'!M10+'PEMUKTAHIRAN DATA'!M10+PENCALONAN!M10+KAMPANYE!M10+'MASA TENANG'!M10+'Pengadaan Logist'!M10+'PEMUNGUTAN SUARA'!M10+'PENGHITUNGAN SUARA'!M10+'PENETAPAN HASIL'!M10+'NON TAHAPAN'!M10</f>
        <v>5</v>
      </c>
      <c r="N11" s="9">
        <f>'PEMBENTUKAN PPK'!N10+'PEMUKTAHIRAN DATA'!N10+PENCALONAN!N10+KAMPANYE!N10+'MASA TENANG'!N10+'Pengadaan Logist'!N10+'PEMUNGUTAN SUARA'!N10+'PENGHITUNGAN SUARA'!N10+'PENETAPAN HASIL'!N10+'NON TAHAPAN'!N10</f>
        <v>9</v>
      </c>
      <c r="O11" s="9">
        <f>'PEMBENTUKAN PPK'!O10+'PEMUKTAHIRAN DATA'!O10+PENCALONAN!O10+KAMPANYE!O10+'MASA TENANG'!O10+'Pengadaan Logist'!O10+'PEMUNGUTAN SUARA'!O10+'PENGHITUNGAN SUARA'!O10+'PENETAPAN HASIL'!O10+'NON TAHAPAN'!O10</f>
        <v>0</v>
      </c>
      <c r="P11" s="9">
        <f>'PEMBENTUKAN PPK'!P10+'PEMUKTAHIRAN DATA'!P10+PENCALONAN!P10+KAMPANYE!P10+'MASA TENANG'!P10+'Pengadaan Logist'!P10+'PEMUNGUTAN SUARA'!P10+'PENGHITUNGAN SUARA'!P10+'PENETAPAN HASIL'!P10+'NON TAHAPAN'!P10</f>
        <v>0</v>
      </c>
      <c r="Q11" s="9">
        <f>'PEMBENTUKAN PPK'!Q10+'PEMUKTAHIRAN DATA'!Q10+PENCALONAN!Q10+KAMPANYE!Q10+'MASA TENANG'!Q10+'Pengadaan Logist'!Q10+'PEMUNGUTAN SUARA'!Q10+'PENGHITUNGAN SUARA'!Q10+'PENETAPAN HASIL'!Q10+'NON TAHAPAN'!Q10</f>
        <v>0</v>
      </c>
      <c r="R11" s="9">
        <f>'PEMBENTUKAN PPK'!R10+'PEMUKTAHIRAN DATA'!R10+PENCALONAN!R10+KAMPANYE!R10+'MASA TENANG'!R10+'Pengadaan Logist'!R10+'PEMUNGUTAN SUARA'!R10+'PENGHITUNGAN SUARA'!R10+'PENETAPAN HASIL'!R10+'NON TAHAPAN'!R10</f>
        <v>91</v>
      </c>
      <c r="S11" s="9">
        <f>'PEMBENTUKAN PPK'!S10+'PEMUKTAHIRAN DATA'!S10+PENCALONAN!S10+KAMPANYE!S10+'MASA TENANG'!S10+'Pengadaan Logist'!S10+'PEMUNGUTAN SUARA'!S10+'PENGHITUNGAN SUARA'!S10+'PENETAPAN HASIL'!S10+'NON TAHAPAN'!S10</f>
        <v>48</v>
      </c>
      <c r="T11" s="9">
        <f>'PEMBENTUKAN PPK'!T10+'PEMUKTAHIRAN DATA'!T10+PENCALONAN!T10+KAMPANYE!T10+'MASA TENANG'!T10+'Pengadaan Logist'!T10+'PEMUNGUTAN SUARA'!T10+'PENGHITUNGAN SUARA'!T10+'PENETAPAN HASIL'!T10+'NON TAHAPAN'!T10</f>
        <v>1</v>
      </c>
      <c r="U11" s="9">
        <f>'PEMBENTUKAN PPK'!U10+'PEMUKTAHIRAN DATA'!U10+PENCALONAN!U10+KAMPANYE!U10+'MASA TENANG'!U10+'Pengadaan Logist'!U10+'PEMUNGUTAN SUARA'!U10+'PENGHITUNGAN SUARA'!U10+'PENETAPAN HASIL'!U10+'NON TAHAPAN'!U10</f>
        <v>42</v>
      </c>
      <c r="V11" s="9">
        <f>'PEMBENTUKAN PPK'!V10+'PEMUKTAHIRAN DATA'!V10+PENCALONAN!V10+KAMPANYE!V10+'MASA TENANG'!V10+'Pengadaan Logist'!V10+'PEMUNGUTAN SUARA'!V10+'PENGHITUNGAN SUARA'!V10+'PENETAPAN HASIL'!V10+'NON TAHAPAN'!V10</f>
        <v>69</v>
      </c>
      <c r="W11" s="9">
        <f>'PEMBENTUKAN PPK'!W10+'PEMUKTAHIRAN DATA'!W10+PENCALONAN!W10+KAMPANYE!W10+'MASA TENANG'!W10+'Pengadaan Logist'!W10+'PEMUNGUTAN SUARA'!W10+'PENGHITUNGAN SUARA'!W10+'PENETAPAN HASIL'!W10+'NON TAHAPAN'!W10</f>
        <v>0</v>
      </c>
      <c r="X11" s="9">
        <f>'PEMBENTUKAN PPK'!X10+'PEMUKTAHIRAN DATA'!X10+PENCALONAN!X10+KAMPANYE!X10+'MASA TENANG'!X10+'Pengadaan Logist'!X10+'PEMUNGUTAN SUARA'!X10+'PENGHITUNGAN SUARA'!X10+'PENETAPAN HASIL'!X10+'NON TAHAPAN'!X10</f>
        <v>9</v>
      </c>
      <c r="Y11" s="9">
        <f>'PEMBENTUKAN PPK'!Y10+'PEMUKTAHIRAN DATA'!Y10+PENCALONAN!Y10+KAMPANYE!Y10+'MASA TENANG'!Y10+'Pengadaan Logist'!Y10+'PEMUNGUTAN SUARA'!Y10+'PENGHITUNGAN SUARA'!Y10+'PENETAPAN HASIL'!Y10+'NON TAHAPAN'!Y10</f>
        <v>7</v>
      </c>
      <c r="Z11" s="9">
        <f>'PEMBENTUKAN PPK'!Z10+'PEMUKTAHIRAN DATA'!Z10+PENCALONAN!Z10+KAMPANYE!Z10+'MASA TENANG'!Z10+'Pengadaan Logist'!Z10+'PEMUNGUTAN SUARA'!Z10+'PENGHITUNGAN SUARA'!Z10+'PENETAPAN HASIL'!Z10+'NON TAHAPAN'!Z10</f>
        <v>0</v>
      </c>
      <c r="AA11" s="9">
        <f>'PEMBENTUKAN PPK'!AA10+'PEMUKTAHIRAN DATA'!AA10+PENCALONAN!AA10+KAMPANYE!AA10+'MASA TENANG'!AA10+'Pengadaan Logist'!AA10+'PEMUNGUTAN SUARA'!AA10+'PENGHITUNGAN SUARA'!AA10+'PENETAPAN HASIL'!AA10+'NON TAHAPAN'!AA10</f>
        <v>6</v>
      </c>
      <c r="AB11" s="9">
        <f>'PEMBENTUKAN PPK'!AB10+'PEMUKTAHIRAN DATA'!AB10+PENCALONAN!AB10+KAMPANYE!AB10+'MASA TENANG'!AB10+'Pengadaan Logist'!AB10+'PEMUNGUTAN SUARA'!AB10+'PENGHITUNGAN SUARA'!AB10+'PENETAPAN HASIL'!AB10+'NON TAHAPAN'!AB10</f>
        <v>91</v>
      </c>
      <c r="AC11" s="9">
        <f>'PEMBENTUKAN PPK'!AC10+'PEMUKTAHIRAN DATA'!AC10+PENCALONAN!AC10+KAMPANYE!AC10+'MASA TENANG'!AC10+'Pengadaan Logist'!AC10+'PEMUNGUTAN SUARA'!AC10+'PENGHITUNGAN SUARA'!AC10+'PENETAPAN HASIL'!AC10+'NON TAHAPAN'!AC10</f>
        <v>15</v>
      </c>
      <c r="AD11" s="9">
        <f>'PEMBENTUKAN PPK'!AD10+'PEMUKTAHIRAN DATA'!AD10+PENCALONAN!AD10+KAMPANYE!AD10+'MASA TENANG'!AD10+'Pengadaan Logist'!AD10+'PEMUNGUTAN SUARA'!AD10+'PENGHITUNGAN SUARA'!AD10+'PENETAPAN HASIL'!AD10+'NON TAHAPAN'!AD10</f>
        <v>0</v>
      </c>
      <c r="AE11" s="9">
        <f>'PEMBENTUKAN PPK'!AE10+'PEMUKTAHIRAN DATA'!AE10+PENCALONAN!AE10+KAMPANYE!AE10+'MASA TENANG'!AE10+'Pengadaan Logist'!AE10+'PEMUNGUTAN SUARA'!AE10+'PENGHITUNGAN SUARA'!AE10+'PENETAPAN HASIL'!AE10+'NON TAHAPAN'!AE10</f>
        <v>76</v>
      </c>
      <c r="AF11" s="11">
        <f>'PEMBENTUKAN PPK'!AF10+'PEMUKTAHIRAN DATA'!AF10+PENCALONAN!AF10+KAMPANYE!AF10+'MASA TENANG'!AF10+'Pengadaan Logist'!AF10+'PEMUNGUTAN SUARA'!AF10+'PENGHITUNGAN SUARA'!AF10+'PENETAPAN HASIL'!AF10+'NON TAHAPAN'!AF10</f>
        <v>44</v>
      </c>
      <c r="AG11" s="11">
        <f>'PEMBENTUKAN PPK'!AG10+'PEMUKTAHIRAN DATA'!AG10+PENCALONAN!AG10+KAMPANYE!AG10+'MASA TENANG'!AG10+'Pengadaan Logist'!AG10+'PEMUNGUTAN SUARA'!AG10+'PENGHITUNGAN SUARA'!AG10+'PENETAPAN HASIL'!AG10+'NON TAHAPAN'!AG10</f>
        <v>0</v>
      </c>
      <c r="AH11" s="11">
        <f>'PEMBENTUKAN PPK'!AH10+'PEMUKTAHIRAN DATA'!AH10+PENCALONAN!AH10+KAMPANYE!AH10+'MASA TENANG'!AH10+'Pengadaan Logist'!AH10+'PEMUNGUTAN SUARA'!AH10+'PENGHITUNGAN SUARA'!AH10+'PENETAPAN HASIL'!AH10+'NON TAHAPAN'!AH10</f>
        <v>32</v>
      </c>
      <c r="AI11" s="153"/>
      <c r="AJ11" s="40">
        <f>'PEMBENTUKAN PPK'!AJ10+'PEMUKTAHIRAN DATA'!AJ10+PENCALONAN!AJ10+KAMPANYE!AJ10+'MASA TENANG'!AJ10+'Pengadaan Logist'!AJ10+'PEMUNGUTAN SUARA'!AJ10+'PENGHITUNGAN SUARA'!AJ10+'PENETAPAN HASIL'!AJ10+'NON TAHAPAN'!AJ10</f>
        <v>2</v>
      </c>
      <c r="AK11" s="123">
        <v>17</v>
      </c>
      <c r="AL11" s="123"/>
      <c r="AM11" s="123"/>
      <c r="AN11" s="123"/>
      <c r="AO11" s="123">
        <v>2</v>
      </c>
      <c r="AP11" s="123">
        <v>2</v>
      </c>
      <c r="AQ11" s="21"/>
      <c r="AR11" s="21"/>
      <c r="AS11" s="21"/>
      <c r="AT11" s="21"/>
      <c r="AU11" s="21"/>
      <c r="AV11" s="21"/>
      <c r="AW11" s="21"/>
      <c r="AX11" s="21"/>
      <c r="AY11" s="22"/>
      <c r="AZ11" s="22"/>
      <c r="BA11" s="22"/>
      <c r="BB11" s="22"/>
      <c r="BC11" s="22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00"/>
      <c r="CI11" s="100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49">
        <f t="shared" si="0"/>
        <v>76</v>
      </c>
      <c r="DL11" s="149">
        <f t="shared" si="1"/>
        <v>0</v>
      </c>
    </row>
    <row r="12" spans="1:116" s="99" customFormat="1" ht="14.25" customHeight="1" x14ac:dyDescent="0.3">
      <c r="A12" s="150" t="s">
        <v>85</v>
      </c>
      <c r="B12" s="9">
        <f>'PEMBENTUKAN PPK'!B11+'PEMUKTAHIRAN DATA'!B11+PENCALONAN!B11+KAMPANYE!B11+'MASA TENANG'!B11+'Pengadaan Logist'!B11+'PEMUNGUTAN SUARA'!B11+'PENGHITUNGAN SUARA'!B11+'PENETAPAN HASIL'!B11+'NON TAHAPAN'!B11</f>
        <v>125</v>
      </c>
      <c r="C12" s="9">
        <f>'PEMBENTUKAN PPK'!C11+'PEMUKTAHIRAN DATA'!C11+PENCALONAN!C11+KAMPANYE!C11+'MASA TENANG'!C11+'Pengadaan Logist'!C11+'PEMUNGUTAN SUARA'!C11+'PENGHITUNGAN SUARA'!C11+'PENETAPAN HASIL'!C11+'NON TAHAPAN'!C11</f>
        <v>42</v>
      </c>
      <c r="D12" s="9">
        <f>'PEMBENTUKAN PPK'!D11+'PEMUKTAHIRAN DATA'!D11+PENCALONAN!D11+KAMPANYE!D11+'MASA TENANG'!D11+'Pengadaan Logist'!D11+'PEMUNGUTAN SUARA'!D11+'PENGHITUNGAN SUARA'!D11+'PENETAPAN HASIL'!D11+'NON TAHAPAN'!D11</f>
        <v>24</v>
      </c>
      <c r="E12" s="9">
        <f>'PEMBENTUKAN PPK'!E11+'PEMUKTAHIRAN DATA'!E11+PENCALONAN!E11+KAMPANYE!E11+'MASA TENANG'!E11+'Pengadaan Logist'!E11+'PEMUNGUTAN SUARA'!E11+'PENGHITUNGAN SUARA'!E11+'PENETAPAN HASIL'!E11+'NON TAHAPAN'!E11</f>
        <v>36</v>
      </c>
      <c r="F12" s="9">
        <f>'PEMBENTUKAN PPK'!F11+'PEMUKTAHIRAN DATA'!F11+PENCALONAN!F11+KAMPANYE!F11+'MASA TENANG'!F11+'Pengadaan Logist'!F11+'PEMUNGUTAN SUARA'!F11+'PENGHITUNGAN SUARA'!F11+'PENETAPAN HASIL'!F11+'NON TAHAPAN'!F11</f>
        <v>68</v>
      </c>
      <c r="G12" s="9">
        <f>'PEMBENTUKAN PPK'!G11+'PEMUKTAHIRAN DATA'!G11+PENCALONAN!G11+KAMPANYE!G11+'MASA TENANG'!G11+'Pengadaan Logist'!G11+'PEMUNGUTAN SUARA'!G11+'PENGHITUNGAN SUARA'!G11+'PENETAPAN HASIL'!G11+'NON TAHAPAN'!G11</f>
        <v>44</v>
      </c>
      <c r="H12" s="9">
        <f>'PEMBENTUKAN PPK'!H11+'PEMUKTAHIRAN DATA'!H11+PENCALONAN!H11+KAMPANYE!H11+'MASA TENANG'!H11+'Pengadaan Logist'!H11+'PEMUNGUTAN SUARA'!H11+'PENGHITUNGAN SUARA'!H11+'PENETAPAN HASIL'!H11+'NON TAHAPAN'!H11</f>
        <v>15</v>
      </c>
      <c r="I12" s="9">
        <f>'PEMBENTUKAN PPK'!I11+'PEMUKTAHIRAN DATA'!I11+PENCALONAN!I11+KAMPANYE!I11+'MASA TENANG'!I11+'Pengadaan Logist'!I11+'PEMUNGUTAN SUARA'!I11+'PENGHITUNGAN SUARA'!I11+'PENETAPAN HASIL'!I11+'NON TAHAPAN'!I11</f>
        <v>9</v>
      </c>
      <c r="J12" s="9">
        <f>'PEMBENTUKAN PPK'!J11+'PEMUKTAHIRAN DATA'!J11+PENCALONAN!J11+KAMPANYE!J11+'MASA TENANG'!J11+'Pengadaan Logist'!J11+'PEMUNGUTAN SUARA'!J11+'PENGHITUNGAN SUARA'!J11+'PENETAPAN HASIL'!J11+'NON TAHAPAN'!J11</f>
        <v>10</v>
      </c>
      <c r="K12" s="9">
        <f>'PEMBENTUKAN PPK'!K11+'PEMUKTAHIRAN DATA'!K11+PENCALONAN!K11+KAMPANYE!K11+'MASA TENANG'!K11+'Pengadaan Logist'!K11+'PEMUNGUTAN SUARA'!K11+'PENGHITUNGAN SUARA'!K11+'PENETAPAN HASIL'!K11+'NON TAHAPAN'!K11</f>
        <v>8</v>
      </c>
      <c r="L12" s="9">
        <f>'PEMBENTUKAN PPK'!L11+'PEMUKTAHIRAN DATA'!L11+PENCALONAN!L11+KAMPANYE!L11+'MASA TENANG'!L11+'Pengadaan Logist'!L11+'PEMUNGUTAN SUARA'!L11+'PENGHITUNGAN SUARA'!L11+'PENETAPAN HASIL'!L11+'NON TAHAPAN'!L11</f>
        <v>1</v>
      </c>
      <c r="M12" s="9">
        <f>'PEMBENTUKAN PPK'!M11+'PEMUKTAHIRAN DATA'!M11+PENCALONAN!M11+KAMPANYE!M11+'MASA TENANG'!M11+'Pengadaan Logist'!M11+'PEMUNGUTAN SUARA'!M11+'PENGHITUNGAN SUARA'!M11+'PENETAPAN HASIL'!M11+'NON TAHAPAN'!M11</f>
        <v>1</v>
      </c>
      <c r="N12" s="9">
        <f>'PEMBENTUKAN PPK'!N11+'PEMUKTAHIRAN DATA'!N11+PENCALONAN!N11+KAMPANYE!N11+'MASA TENANG'!N11+'Pengadaan Logist'!N11+'PEMUNGUTAN SUARA'!N11+'PENGHITUNGAN SUARA'!N11+'PENETAPAN HASIL'!N11+'NON TAHAPAN'!N11</f>
        <v>4</v>
      </c>
      <c r="O12" s="9">
        <f>'PEMBENTUKAN PPK'!O11+'PEMUKTAHIRAN DATA'!O11+PENCALONAN!O11+KAMPANYE!O11+'MASA TENANG'!O11+'Pengadaan Logist'!O11+'PEMUNGUTAN SUARA'!O11+'PENGHITUNGAN SUARA'!O11+'PENETAPAN HASIL'!O11+'NON TAHAPAN'!O11</f>
        <v>1</v>
      </c>
      <c r="P12" s="9">
        <f>'PEMBENTUKAN PPK'!P11+'PEMUKTAHIRAN DATA'!P11+PENCALONAN!P11+KAMPANYE!P11+'MASA TENANG'!P11+'Pengadaan Logist'!P11+'PEMUNGUTAN SUARA'!P11+'PENGHITUNGAN SUARA'!P11+'PENETAPAN HASIL'!P11+'NON TAHAPAN'!P11</f>
        <v>0</v>
      </c>
      <c r="Q12" s="9">
        <f>'PEMBENTUKAN PPK'!Q11+'PEMUKTAHIRAN DATA'!Q11+PENCALONAN!Q11+KAMPANYE!Q11+'MASA TENANG'!Q11+'Pengadaan Logist'!Q11+'PEMUNGUTAN SUARA'!Q11+'PENGHITUNGAN SUARA'!Q11+'PENETAPAN HASIL'!Q11+'NON TAHAPAN'!Q11</f>
        <v>0</v>
      </c>
      <c r="R12" s="9">
        <f>'PEMBENTUKAN PPK'!R11+'PEMUKTAHIRAN DATA'!R11+PENCALONAN!R11+KAMPANYE!R11+'MASA TENANG'!R11+'Pengadaan Logist'!R11+'PEMUNGUTAN SUARA'!R11+'PENGHITUNGAN SUARA'!R11+'PENETAPAN HASIL'!R11+'NON TAHAPAN'!R11</f>
        <v>73</v>
      </c>
      <c r="S12" s="9">
        <f>'PEMBENTUKAN PPK'!S11+'PEMUKTAHIRAN DATA'!S11+PENCALONAN!S11+KAMPANYE!S11+'MASA TENANG'!S11+'Pengadaan Logist'!S11+'PEMUNGUTAN SUARA'!S11+'PENGHITUNGAN SUARA'!S11+'PENETAPAN HASIL'!S11+'NON TAHAPAN'!S11</f>
        <v>58</v>
      </c>
      <c r="T12" s="9">
        <f>'PEMBENTUKAN PPK'!T11+'PEMUKTAHIRAN DATA'!T11+PENCALONAN!T11+KAMPANYE!T11+'MASA TENANG'!T11+'Pengadaan Logist'!T11+'PEMUNGUTAN SUARA'!T11+'PENGHITUNGAN SUARA'!T11+'PENETAPAN HASIL'!T11+'NON TAHAPAN'!T11</f>
        <v>1</v>
      </c>
      <c r="U12" s="9">
        <f>'PEMBENTUKAN PPK'!U11+'PEMUKTAHIRAN DATA'!U11+PENCALONAN!U11+KAMPANYE!U11+'MASA TENANG'!U11+'Pengadaan Logist'!U11+'PEMUNGUTAN SUARA'!U11+'PENGHITUNGAN SUARA'!U11+'PENETAPAN HASIL'!U11+'NON TAHAPAN'!U11</f>
        <v>14</v>
      </c>
      <c r="V12" s="9">
        <f>'PEMBENTUKAN PPK'!V11+'PEMUKTAHIRAN DATA'!V11+PENCALONAN!V11+KAMPANYE!V11+'MASA TENANG'!V11+'Pengadaan Logist'!V11+'PEMUNGUTAN SUARA'!V11+'PENGHITUNGAN SUARA'!V11+'PENETAPAN HASIL'!V11+'NON TAHAPAN'!V11</f>
        <v>28</v>
      </c>
      <c r="W12" s="9">
        <f>'PEMBENTUKAN PPK'!W11+'PEMUKTAHIRAN DATA'!W11+PENCALONAN!W11+KAMPANYE!W11+'MASA TENANG'!W11+'Pengadaan Logist'!W11+'PEMUNGUTAN SUARA'!W11+'PENGHITUNGAN SUARA'!W11+'PENETAPAN HASIL'!W11+'NON TAHAPAN'!W11</f>
        <v>0</v>
      </c>
      <c r="X12" s="9">
        <f>'PEMBENTUKAN PPK'!X11+'PEMUKTAHIRAN DATA'!X11+PENCALONAN!X11+KAMPANYE!X11+'MASA TENANG'!X11+'Pengadaan Logist'!X11+'PEMUNGUTAN SUARA'!X11+'PENGHITUNGAN SUARA'!X11+'PENETAPAN HASIL'!X11+'NON TAHAPAN'!X11</f>
        <v>6</v>
      </c>
      <c r="Y12" s="9">
        <f>'PEMBENTUKAN PPK'!Y11+'PEMUKTAHIRAN DATA'!Y11+PENCALONAN!Y11+KAMPANYE!Y11+'MASA TENANG'!Y11+'Pengadaan Logist'!Y11+'PEMUNGUTAN SUARA'!Y11+'PENGHITUNGAN SUARA'!Y11+'PENETAPAN HASIL'!Y11+'NON TAHAPAN'!Y11</f>
        <v>8</v>
      </c>
      <c r="Z12" s="9">
        <f>'PEMBENTUKAN PPK'!Z11+'PEMUKTAHIRAN DATA'!Z11+PENCALONAN!Z11+KAMPANYE!Z11+'MASA TENANG'!Z11+'Pengadaan Logist'!Z11+'PEMUNGUTAN SUARA'!Z11+'PENGHITUNGAN SUARA'!Z11+'PENETAPAN HASIL'!Z11+'NON TAHAPAN'!Z11</f>
        <v>0</v>
      </c>
      <c r="AA12" s="9">
        <f>'PEMBENTUKAN PPK'!AA11+'PEMUKTAHIRAN DATA'!AA11+PENCALONAN!AA11+KAMPANYE!AA11+'MASA TENANG'!AA11+'Pengadaan Logist'!AA11+'PEMUNGUTAN SUARA'!AA11+'PENGHITUNGAN SUARA'!AA11+'PENETAPAN HASIL'!AA11+'NON TAHAPAN'!AA11</f>
        <v>2</v>
      </c>
      <c r="AB12" s="9">
        <f>'PEMBENTUKAN PPK'!AB11+'PEMUKTAHIRAN DATA'!AB11+PENCALONAN!AB11+KAMPANYE!AB11+'MASA TENANG'!AB11+'Pengadaan Logist'!AB11+'PEMUNGUTAN SUARA'!AB11+'PENGHITUNGAN SUARA'!AB11+'PENETAPAN HASIL'!AB11+'NON TAHAPAN'!AB11</f>
        <v>44</v>
      </c>
      <c r="AC12" s="9">
        <f>'PEMBENTUKAN PPK'!AC11+'PEMUKTAHIRAN DATA'!AC11+PENCALONAN!AC11+KAMPANYE!AC11+'MASA TENANG'!AC11+'Pengadaan Logist'!AC11+'PEMUNGUTAN SUARA'!AC11+'PENGHITUNGAN SUARA'!AC11+'PENETAPAN HASIL'!AC11+'NON TAHAPAN'!AC11</f>
        <v>9</v>
      </c>
      <c r="AD12" s="9">
        <f>'PEMBENTUKAN PPK'!AD11+'PEMUKTAHIRAN DATA'!AD11+PENCALONAN!AD11+KAMPANYE!AD11+'MASA TENANG'!AD11+'Pengadaan Logist'!AD11+'PEMUNGUTAN SUARA'!AD11+'PENGHITUNGAN SUARA'!AD11+'PENETAPAN HASIL'!AD11+'NON TAHAPAN'!AD11</f>
        <v>0</v>
      </c>
      <c r="AE12" s="9">
        <f>'PEMBENTUKAN PPK'!AE11+'PEMUKTAHIRAN DATA'!AE11+PENCALONAN!AE11+KAMPANYE!AE11+'MASA TENANG'!AE11+'Pengadaan Logist'!AE11+'PEMUNGUTAN SUARA'!AE11+'PENGHITUNGAN SUARA'!AE11+'PENETAPAN HASIL'!AE11+'NON TAHAPAN'!AE11</f>
        <v>36</v>
      </c>
      <c r="AF12" s="11">
        <f>'PEMBENTUKAN PPK'!AF11+'PEMUKTAHIRAN DATA'!AF11+PENCALONAN!AF11+KAMPANYE!AF11+'MASA TENANG'!AF11+'Pengadaan Logist'!AF11+'PEMUNGUTAN SUARA'!AF11+'PENGHITUNGAN SUARA'!AF11+'PENETAPAN HASIL'!AF11+'NON TAHAPAN'!AF11</f>
        <v>34</v>
      </c>
      <c r="AG12" s="11">
        <f>'PEMBENTUKAN PPK'!AG11+'PEMUKTAHIRAN DATA'!AG11+PENCALONAN!AG11+KAMPANYE!AG11+'MASA TENANG'!AG11+'Pengadaan Logist'!AG11+'PEMUNGUTAN SUARA'!AG11+'PENGHITUNGAN SUARA'!AG11+'PENETAPAN HASIL'!AG11+'NON TAHAPAN'!AG11</f>
        <v>1</v>
      </c>
      <c r="AH12" s="11">
        <f>'PEMBENTUKAN PPK'!AH11+'PEMUKTAHIRAN DATA'!AH11+PENCALONAN!AH11+KAMPANYE!AH11+'MASA TENANG'!AH11+'Pengadaan Logist'!AH11+'PEMUNGUTAN SUARA'!AH11+'PENGHITUNGAN SUARA'!AH11+'PENETAPAN HASIL'!AH11+'NON TAHAPAN'!AH11</f>
        <v>1</v>
      </c>
      <c r="AI12" s="153"/>
      <c r="AJ12" s="40">
        <f>'PEMBENTUKAN PPK'!AJ11+'PEMUKTAHIRAN DATA'!AJ11+PENCALONAN!AJ11+KAMPANYE!AJ11+'MASA TENANG'!AJ11+'Pengadaan Logist'!AJ11+'PEMUNGUTAN SUARA'!AJ11+'PENGHITUNGAN SUARA'!AJ11+'PENETAPAN HASIL'!AJ11+'NON TAHAPAN'!AJ11</f>
        <v>8</v>
      </c>
      <c r="AK12" s="127">
        <v>66</v>
      </c>
      <c r="AL12" s="127"/>
      <c r="AM12" s="127"/>
      <c r="AN12" s="127"/>
      <c r="AO12" s="127">
        <v>7</v>
      </c>
      <c r="AP12" s="127"/>
      <c r="AQ12" s="21"/>
      <c r="AR12" s="21"/>
      <c r="AS12" s="21"/>
      <c r="AT12" s="21"/>
      <c r="AU12" s="21"/>
      <c r="AV12" s="21"/>
      <c r="AW12" s="21"/>
      <c r="AX12" s="21"/>
      <c r="AY12" s="22"/>
      <c r="AZ12" s="22"/>
      <c r="BA12" s="22"/>
      <c r="BB12" s="22"/>
      <c r="BC12" s="22"/>
      <c r="BD12" s="17">
        <v>3</v>
      </c>
      <c r="BE12" s="17">
        <v>5</v>
      </c>
      <c r="BF12" s="17">
        <v>32</v>
      </c>
      <c r="BI12" s="17">
        <v>2</v>
      </c>
      <c r="BJ12" s="17">
        <v>26</v>
      </c>
      <c r="BK12" s="17">
        <v>1</v>
      </c>
      <c r="BM12" s="17">
        <v>1</v>
      </c>
      <c r="BU12" s="19"/>
      <c r="BV12" s="18">
        <v>25</v>
      </c>
      <c r="BW12" s="18">
        <v>17</v>
      </c>
      <c r="BX12" s="19"/>
      <c r="BY12" s="18">
        <v>9</v>
      </c>
      <c r="BZ12" s="18">
        <v>8</v>
      </c>
      <c r="CA12" s="18">
        <v>22</v>
      </c>
      <c r="CB12" s="19"/>
      <c r="CC12" s="18">
        <v>4</v>
      </c>
      <c r="CD12" s="19"/>
      <c r="CE12" s="18">
        <v>3</v>
      </c>
      <c r="CF12" s="18">
        <v>45</v>
      </c>
      <c r="CG12" s="18">
        <v>24</v>
      </c>
      <c r="CH12" s="100">
        <v>5</v>
      </c>
      <c r="CI12" s="100"/>
      <c r="CJ12" s="18">
        <v>8</v>
      </c>
      <c r="CK12" s="18">
        <v>2</v>
      </c>
      <c r="CL12" s="18">
        <v>8</v>
      </c>
      <c r="CM12" s="18">
        <v>29</v>
      </c>
      <c r="CN12" s="19"/>
      <c r="CO12" s="19"/>
      <c r="CP12" s="19"/>
      <c r="CQ12" s="19"/>
      <c r="CR12" s="18">
        <v>3</v>
      </c>
      <c r="CS12" s="19"/>
      <c r="CT12" s="19"/>
      <c r="CU12" s="19"/>
      <c r="CV12" s="19"/>
      <c r="CW12" s="19"/>
      <c r="CX12" s="19"/>
      <c r="CY12" s="19"/>
      <c r="CZ12" s="19"/>
      <c r="DA12" s="19"/>
      <c r="DB12" s="18">
        <v>1</v>
      </c>
      <c r="DC12" s="19"/>
      <c r="DD12" s="19"/>
      <c r="DE12" s="19"/>
      <c r="DF12" s="19"/>
      <c r="DG12" s="19"/>
      <c r="DH12" s="19"/>
      <c r="DI12" s="19"/>
      <c r="DJ12" s="18">
        <v>91</v>
      </c>
      <c r="DK12" s="149">
        <f t="shared" si="0"/>
        <v>36</v>
      </c>
      <c r="DL12" s="149">
        <f t="shared" si="1"/>
        <v>0</v>
      </c>
    </row>
    <row r="13" spans="1:116" s="99" customFormat="1" ht="14.25" customHeight="1" x14ac:dyDescent="0.3">
      <c r="A13" s="150" t="s">
        <v>86</v>
      </c>
      <c r="B13" s="9">
        <f>'PEMBENTUKAN PPK'!B12+'PEMUKTAHIRAN DATA'!B12+PENCALONAN!B12+KAMPANYE!B12+'MASA TENANG'!B12+'Pengadaan Logist'!B12+'PEMUNGUTAN SUARA'!B12+'PENGHITUNGAN SUARA'!B12+'PENETAPAN HASIL'!B12+'NON TAHAPAN'!B12</f>
        <v>30</v>
      </c>
      <c r="C13" s="9">
        <f>'PEMBENTUKAN PPK'!C12+'PEMUKTAHIRAN DATA'!C12+PENCALONAN!C12+KAMPANYE!C12+'MASA TENANG'!C12+'Pengadaan Logist'!C12+'PEMUNGUTAN SUARA'!C12+'PENGHITUNGAN SUARA'!C12+'PENETAPAN HASIL'!C12+'NON TAHAPAN'!C12</f>
        <v>20</v>
      </c>
      <c r="D13" s="9">
        <f>'PEMBENTUKAN PPK'!D12+'PEMUKTAHIRAN DATA'!D12+PENCALONAN!D12+KAMPANYE!D12+'MASA TENANG'!D12+'Pengadaan Logist'!D12+'PEMUNGUTAN SUARA'!D12+'PENGHITUNGAN SUARA'!D12+'PENETAPAN HASIL'!D12+'NON TAHAPAN'!D12</f>
        <v>9</v>
      </c>
      <c r="E13" s="9">
        <f>'PEMBENTUKAN PPK'!E12+'PEMUKTAHIRAN DATA'!E12+PENCALONAN!E12+KAMPANYE!E12+'MASA TENANG'!E12+'Pengadaan Logist'!E12+'PEMUNGUTAN SUARA'!E12+'PENGHITUNGAN SUARA'!E12+'PENETAPAN HASIL'!E12+'NON TAHAPAN'!E12</f>
        <v>30</v>
      </c>
      <c r="F13" s="9">
        <f>'PEMBENTUKAN PPK'!F12+'PEMUKTAHIRAN DATA'!F12+PENCALONAN!F12+KAMPANYE!F12+'MASA TENANG'!F12+'Pengadaan Logist'!F12+'PEMUNGUTAN SUARA'!F12+'PENGHITUNGAN SUARA'!F12+'PENETAPAN HASIL'!F12+'NON TAHAPAN'!F12</f>
        <v>7</v>
      </c>
      <c r="G13" s="9">
        <f>'PEMBENTUKAN PPK'!G12+'PEMUKTAHIRAN DATA'!G12+PENCALONAN!G12+KAMPANYE!G12+'MASA TENANG'!G12+'Pengadaan Logist'!G12+'PEMUNGUTAN SUARA'!G12+'PENGHITUNGAN SUARA'!G12+'PENETAPAN HASIL'!G12+'NON TAHAPAN'!G12</f>
        <v>1</v>
      </c>
      <c r="H13" s="9">
        <f>'PEMBENTUKAN PPK'!H12+'PEMUKTAHIRAN DATA'!H12+PENCALONAN!H12+KAMPANYE!H12+'MASA TENANG'!H12+'Pengadaan Logist'!H12+'PEMUNGUTAN SUARA'!H12+'PENGHITUNGAN SUARA'!H12+'PENETAPAN HASIL'!H12+'NON TAHAPAN'!H12</f>
        <v>0</v>
      </c>
      <c r="I13" s="9">
        <f>'PEMBENTUKAN PPK'!I12+'PEMUKTAHIRAN DATA'!I12+PENCALONAN!I12+KAMPANYE!I12+'MASA TENANG'!I12+'Pengadaan Logist'!I12+'PEMUNGUTAN SUARA'!I12+'PENGHITUNGAN SUARA'!I12+'PENETAPAN HASIL'!I12+'NON TAHAPAN'!I12</f>
        <v>6</v>
      </c>
      <c r="J13" s="9">
        <f>'PEMBENTUKAN PPK'!J12+'PEMUKTAHIRAN DATA'!J12+PENCALONAN!J12+KAMPANYE!J12+'MASA TENANG'!J12+'Pengadaan Logist'!J12+'PEMUNGUTAN SUARA'!J12+'PENGHITUNGAN SUARA'!J12+'PENETAPAN HASIL'!J12+'NON TAHAPAN'!J12</f>
        <v>13</v>
      </c>
      <c r="K13" s="9">
        <f>'PEMBENTUKAN PPK'!K12+'PEMUKTAHIRAN DATA'!K12+PENCALONAN!K12+KAMPANYE!K12+'MASA TENANG'!K12+'Pengadaan Logist'!K12+'PEMUNGUTAN SUARA'!K12+'PENGHITUNGAN SUARA'!K12+'PENETAPAN HASIL'!K12+'NON TAHAPAN'!K12</f>
        <v>3</v>
      </c>
      <c r="L13" s="9">
        <f>'PEMBENTUKAN PPK'!L12+'PEMUKTAHIRAN DATA'!L12+PENCALONAN!L12+KAMPANYE!L12+'MASA TENANG'!L12+'Pengadaan Logist'!L12+'PEMUNGUTAN SUARA'!L12+'PENGHITUNGAN SUARA'!L12+'PENETAPAN HASIL'!L12+'NON TAHAPAN'!L12</f>
        <v>0</v>
      </c>
      <c r="M13" s="9">
        <f>'PEMBENTUKAN PPK'!M12+'PEMUKTAHIRAN DATA'!M12+PENCALONAN!M12+KAMPANYE!M12+'MASA TENANG'!M12+'Pengadaan Logist'!M12+'PEMUNGUTAN SUARA'!M12+'PENGHITUNGAN SUARA'!M12+'PENETAPAN HASIL'!M12+'NON TAHAPAN'!M12</f>
        <v>10</v>
      </c>
      <c r="N13" s="9">
        <f>'PEMBENTUKAN PPK'!N12+'PEMUKTAHIRAN DATA'!N12+PENCALONAN!N12+KAMPANYE!N12+'MASA TENANG'!N12+'Pengadaan Logist'!N12+'PEMUNGUTAN SUARA'!N12+'PENGHITUNGAN SUARA'!N12+'PENETAPAN HASIL'!N12+'NON TAHAPAN'!N12</f>
        <v>8</v>
      </c>
      <c r="O13" s="9">
        <f>'PEMBENTUKAN PPK'!O12+'PEMUKTAHIRAN DATA'!O12+PENCALONAN!O12+KAMPANYE!O12+'MASA TENANG'!O12+'Pengadaan Logist'!O12+'PEMUNGUTAN SUARA'!O12+'PENGHITUNGAN SUARA'!O12+'PENETAPAN HASIL'!O12+'NON TAHAPAN'!O12</f>
        <v>2</v>
      </c>
      <c r="P13" s="9">
        <f>'PEMBENTUKAN PPK'!P12+'PEMUKTAHIRAN DATA'!P12+PENCALONAN!P12+KAMPANYE!P12+'MASA TENANG'!P12+'Pengadaan Logist'!P12+'PEMUNGUTAN SUARA'!P12+'PENGHITUNGAN SUARA'!P12+'PENETAPAN HASIL'!P12+'NON TAHAPAN'!P12</f>
        <v>0</v>
      </c>
      <c r="Q13" s="9">
        <f>'PEMBENTUKAN PPK'!Q12+'PEMUKTAHIRAN DATA'!Q12+PENCALONAN!Q12+KAMPANYE!Q12+'MASA TENANG'!Q12+'Pengadaan Logist'!Q12+'PEMUNGUTAN SUARA'!Q12+'PENGHITUNGAN SUARA'!Q12+'PENETAPAN HASIL'!Q12+'NON TAHAPAN'!Q12</f>
        <v>0</v>
      </c>
      <c r="R13" s="9">
        <f>'PEMBENTUKAN PPK'!R12+'PEMUKTAHIRAN DATA'!R12+PENCALONAN!R12+KAMPANYE!R12+'MASA TENANG'!R12+'Pengadaan Logist'!R12+'PEMUNGUTAN SUARA'!R12+'PENGHITUNGAN SUARA'!R12+'PENETAPAN HASIL'!R12+'NON TAHAPAN'!R12</f>
        <v>12</v>
      </c>
      <c r="S13" s="9">
        <f>'PEMBENTUKAN PPK'!S12+'PEMUKTAHIRAN DATA'!S12+PENCALONAN!S12+KAMPANYE!S12+'MASA TENANG'!S12+'Pengadaan Logist'!S12+'PEMUNGUTAN SUARA'!S12+'PENGHITUNGAN SUARA'!S12+'PENETAPAN HASIL'!S12+'NON TAHAPAN'!S12</f>
        <v>3</v>
      </c>
      <c r="T13" s="9">
        <f>'PEMBENTUKAN PPK'!T12+'PEMUKTAHIRAN DATA'!T12+PENCALONAN!T12+KAMPANYE!T12+'MASA TENANG'!T12+'Pengadaan Logist'!T12+'PEMUNGUTAN SUARA'!T12+'PENGHITUNGAN SUARA'!T12+'PENETAPAN HASIL'!T12+'NON TAHAPAN'!T12</f>
        <v>0</v>
      </c>
      <c r="U13" s="9">
        <f>'PEMBENTUKAN PPK'!U12+'PEMUKTAHIRAN DATA'!U12+PENCALONAN!U12+KAMPANYE!U12+'MASA TENANG'!U12+'Pengadaan Logist'!U12+'PEMUNGUTAN SUARA'!U12+'PENGHITUNGAN SUARA'!U12+'PENETAPAN HASIL'!U12+'NON TAHAPAN'!U12</f>
        <v>9</v>
      </c>
      <c r="V13" s="9">
        <f>'PEMBENTUKAN PPK'!V12+'PEMUKTAHIRAN DATA'!V12+PENCALONAN!V12+KAMPANYE!V12+'MASA TENANG'!V12+'Pengadaan Logist'!V12+'PEMUNGUTAN SUARA'!V12+'PENGHITUNGAN SUARA'!V12+'PENETAPAN HASIL'!V12+'NON TAHAPAN'!V12</f>
        <v>11</v>
      </c>
      <c r="W13" s="9">
        <f>'PEMBENTUKAN PPK'!W12+'PEMUKTAHIRAN DATA'!W12+PENCALONAN!W12+KAMPANYE!W12+'MASA TENANG'!W12+'Pengadaan Logist'!W12+'PEMUNGUTAN SUARA'!W12+'PENGHITUNGAN SUARA'!W12+'PENETAPAN HASIL'!W12+'NON TAHAPAN'!W12</f>
        <v>0</v>
      </c>
      <c r="X13" s="9">
        <f>'PEMBENTUKAN PPK'!X12+'PEMUKTAHIRAN DATA'!X12+PENCALONAN!X12+KAMPANYE!X12+'MASA TENANG'!X12+'Pengadaan Logist'!X12+'PEMUNGUTAN SUARA'!X12+'PENGHITUNGAN SUARA'!X12+'PENETAPAN HASIL'!X12+'NON TAHAPAN'!X12</f>
        <v>6</v>
      </c>
      <c r="Y13" s="9">
        <f>'PEMBENTUKAN PPK'!Y12+'PEMUKTAHIRAN DATA'!Y12+PENCALONAN!Y12+KAMPANYE!Y12+'MASA TENANG'!Y12+'Pengadaan Logist'!Y12+'PEMUNGUTAN SUARA'!Y12+'PENGHITUNGAN SUARA'!Y12+'PENETAPAN HASIL'!Y12+'NON TAHAPAN'!Y12</f>
        <v>1</v>
      </c>
      <c r="Z13" s="9">
        <f>'PEMBENTUKAN PPK'!Z12+'PEMUKTAHIRAN DATA'!Z12+PENCALONAN!Z12+KAMPANYE!Z12+'MASA TENANG'!Z12+'Pengadaan Logist'!Z12+'PEMUNGUTAN SUARA'!Z12+'PENGHITUNGAN SUARA'!Z12+'PENETAPAN HASIL'!Z12+'NON TAHAPAN'!Z12</f>
        <v>0</v>
      </c>
      <c r="AA13" s="9">
        <f>'PEMBENTUKAN PPK'!AA12+'PEMUKTAHIRAN DATA'!AA12+PENCALONAN!AA12+KAMPANYE!AA12+'MASA TENANG'!AA12+'Pengadaan Logist'!AA12+'PEMUNGUTAN SUARA'!AA12+'PENGHITUNGAN SUARA'!AA12+'PENETAPAN HASIL'!AA12+'NON TAHAPAN'!AA12</f>
        <v>1</v>
      </c>
      <c r="AB13" s="9">
        <f>'PEMBENTUKAN PPK'!AB12+'PEMUKTAHIRAN DATA'!AB12+PENCALONAN!AB12+KAMPANYE!AB12+'MASA TENANG'!AB12+'Pengadaan Logist'!AB12+'PEMUNGUTAN SUARA'!AB12+'PENGHITUNGAN SUARA'!AB12+'PENETAPAN HASIL'!AB12+'NON TAHAPAN'!AB12</f>
        <v>19</v>
      </c>
      <c r="AC13" s="9">
        <f>'PEMBENTUKAN PPK'!AC12+'PEMUKTAHIRAN DATA'!AC12+PENCALONAN!AC12+KAMPANYE!AC12+'MASA TENANG'!AC12+'Pengadaan Logist'!AC12+'PEMUNGUTAN SUARA'!AC12+'PENGHITUNGAN SUARA'!AC12+'PENETAPAN HASIL'!AC12+'NON TAHAPAN'!AC12</f>
        <v>7</v>
      </c>
      <c r="AD13" s="9">
        <f>'PEMBENTUKAN PPK'!AD12+'PEMUKTAHIRAN DATA'!AD12+PENCALONAN!AD12+KAMPANYE!AD12+'MASA TENANG'!AD12+'Pengadaan Logist'!AD12+'PEMUNGUTAN SUARA'!AD12+'PENGHITUNGAN SUARA'!AD12+'PENETAPAN HASIL'!AD12+'NON TAHAPAN'!AD12</f>
        <v>0</v>
      </c>
      <c r="AE13" s="9">
        <f>'PEMBENTUKAN PPK'!AE12+'PEMUKTAHIRAN DATA'!AE12+PENCALONAN!AE12+KAMPANYE!AE12+'MASA TENANG'!AE12+'Pengadaan Logist'!AE12+'PEMUNGUTAN SUARA'!AE12+'PENGHITUNGAN SUARA'!AE12+'PENETAPAN HASIL'!AE12+'NON TAHAPAN'!AE12</f>
        <v>12</v>
      </c>
      <c r="AF13" s="11">
        <f>'PEMBENTUKAN PPK'!AF12+'PEMUKTAHIRAN DATA'!AF12+PENCALONAN!AF12+KAMPANYE!AF12+'MASA TENANG'!AF12+'Pengadaan Logist'!AF12+'PEMUNGUTAN SUARA'!AF12+'PENGHITUNGAN SUARA'!AF12+'PENETAPAN HASIL'!AF12+'NON TAHAPAN'!AF12</f>
        <v>4</v>
      </c>
      <c r="AG13" s="11">
        <f>'PEMBENTUKAN PPK'!AG12+'PEMUKTAHIRAN DATA'!AG12+PENCALONAN!AG12+KAMPANYE!AG12+'MASA TENANG'!AG12+'Pengadaan Logist'!AG12+'PEMUNGUTAN SUARA'!AG12+'PENGHITUNGAN SUARA'!AG12+'PENETAPAN HASIL'!AG12+'NON TAHAPAN'!AG12</f>
        <v>0</v>
      </c>
      <c r="AH13" s="11">
        <f>'PEMBENTUKAN PPK'!AH12+'PEMUKTAHIRAN DATA'!AH12+PENCALONAN!AH12+KAMPANYE!AH12+'MASA TENANG'!AH12+'Pengadaan Logist'!AH12+'PEMUNGUTAN SUARA'!AH12+'PENGHITUNGAN SUARA'!AH12+'PENETAPAN HASIL'!AH12+'NON TAHAPAN'!AH12</f>
        <v>8</v>
      </c>
      <c r="AI13" s="153"/>
      <c r="AJ13" s="40">
        <f>'PEMBENTUKAN PPK'!AJ12+'PEMUKTAHIRAN DATA'!AJ12+PENCALONAN!AJ12+KAMPANYE!AJ12+'MASA TENANG'!AJ12+'Pengadaan Logist'!AJ12+'PEMUNGUTAN SUARA'!AJ12+'PENGHITUNGAN SUARA'!AJ12+'PENETAPAN HASIL'!AJ12+'NON TAHAPAN'!AJ12</f>
        <v>1</v>
      </c>
      <c r="AK13" s="123">
        <v>22</v>
      </c>
      <c r="AL13" s="123">
        <v>1</v>
      </c>
      <c r="AM13" s="123"/>
      <c r="AN13" s="123"/>
      <c r="AO13" s="123">
        <v>13</v>
      </c>
      <c r="AP13" s="123"/>
      <c r="AQ13" s="21"/>
      <c r="AR13" s="21"/>
      <c r="AS13" s="21"/>
      <c r="AT13" s="21"/>
      <c r="AU13" s="21"/>
      <c r="AV13" s="21"/>
      <c r="AW13" s="21"/>
      <c r="AX13" s="21"/>
      <c r="AY13" s="22"/>
      <c r="AZ13" s="22"/>
      <c r="BA13" s="22"/>
      <c r="BB13" s="22"/>
      <c r="BC13" s="22"/>
      <c r="BE13" s="17">
        <v>8</v>
      </c>
      <c r="BF13" s="17">
        <v>7</v>
      </c>
      <c r="BH13" s="17">
        <v>3</v>
      </c>
      <c r="BJ13" s="17">
        <v>16</v>
      </c>
      <c r="BQ13" s="17">
        <v>1</v>
      </c>
      <c r="BR13" s="17"/>
      <c r="BS13" s="17">
        <v>1</v>
      </c>
      <c r="BT13" s="17"/>
      <c r="BU13" s="19"/>
      <c r="BV13" s="18">
        <v>4</v>
      </c>
      <c r="BW13" s="18">
        <v>7</v>
      </c>
      <c r="BX13" s="19"/>
      <c r="BY13" s="18">
        <v>1</v>
      </c>
      <c r="BZ13" s="19"/>
      <c r="CA13" s="18">
        <v>8</v>
      </c>
      <c r="CB13" s="18">
        <v>3</v>
      </c>
      <c r="CC13" s="18">
        <v>4</v>
      </c>
      <c r="CD13" s="18"/>
      <c r="CE13" s="18"/>
      <c r="CF13" s="18">
        <v>8</v>
      </c>
      <c r="CG13" s="18">
        <v>5</v>
      </c>
      <c r="CH13" s="100">
        <v>5</v>
      </c>
      <c r="CI13" s="100"/>
      <c r="CJ13" s="18">
        <v>1</v>
      </c>
      <c r="CK13" s="18"/>
      <c r="CL13" s="18">
        <v>1</v>
      </c>
      <c r="CM13" s="18">
        <v>10</v>
      </c>
      <c r="CN13" s="18">
        <v>3</v>
      </c>
      <c r="CO13" s="19"/>
      <c r="CP13" s="19"/>
      <c r="CQ13" s="18">
        <v>1</v>
      </c>
      <c r="CR13" s="18">
        <v>2</v>
      </c>
      <c r="CS13" s="19"/>
      <c r="CT13" s="19"/>
      <c r="CU13" s="19"/>
      <c r="CV13" s="18">
        <v>1</v>
      </c>
      <c r="CW13" s="19"/>
      <c r="CX13" s="19"/>
      <c r="CY13" s="19"/>
      <c r="CZ13" s="18">
        <v>1</v>
      </c>
      <c r="DA13" s="19"/>
      <c r="DB13" s="18">
        <v>1</v>
      </c>
      <c r="DC13" s="19"/>
      <c r="DD13" s="19"/>
      <c r="DE13" s="19"/>
      <c r="DF13" s="19"/>
      <c r="DG13" s="19"/>
      <c r="DH13" s="19"/>
      <c r="DI13" s="19"/>
      <c r="DJ13" s="18">
        <v>20</v>
      </c>
      <c r="DK13" s="149">
        <f t="shared" si="0"/>
        <v>12</v>
      </c>
      <c r="DL13" s="149">
        <f t="shared" si="1"/>
        <v>0</v>
      </c>
    </row>
    <row r="14" spans="1:116" s="99" customFormat="1" ht="14.25" customHeight="1" x14ac:dyDescent="0.3">
      <c r="A14" s="150" t="s">
        <v>87</v>
      </c>
      <c r="B14" s="9">
        <f>'PEMBENTUKAN PPK'!B13+'PEMUKTAHIRAN DATA'!B13+PENCALONAN!B13+KAMPANYE!B13+'MASA TENANG'!B13+'Pengadaan Logist'!B13+'PEMUNGUTAN SUARA'!B13+'PENGHITUNGAN SUARA'!B13+'PENETAPAN HASIL'!B13+'NON TAHAPAN'!B13</f>
        <v>20</v>
      </c>
      <c r="C14" s="9">
        <f>'PEMBENTUKAN PPK'!C13+'PEMUKTAHIRAN DATA'!C13+PENCALONAN!C13+KAMPANYE!C13+'MASA TENANG'!C13+'Pengadaan Logist'!C13+'PEMUNGUTAN SUARA'!C13+'PENGHITUNGAN SUARA'!C13+'PENETAPAN HASIL'!C13+'NON TAHAPAN'!C13</f>
        <v>17</v>
      </c>
      <c r="D14" s="9">
        <f>'PEMBENTUKAN PPK'!D13+'PEMUKTAHIRAN DATA'!D13+PENCALONAN!D13+KAMPANYE!D13+'MASA TENANG'!D13+'Pengadaan Logist'!D13+'PEMUNGUTAN SUARA'!D13+'PENGHITUNGAN SUARA'!D13+'PENETAPAN HASIL'!D13+'NON TAHAPAN'!D13</f>
        <v>8</v>
      </c>
      <c r="E14" s="9">
        <f>'PEMBENTUKAN PPK'!E13+'PEMUKTAHIRAN DATA'!E13+PENCALONAN!E13+KAMPANYE!E13+'MASA TENANG'!E13+'Pengadaan Logist'!E13+'PEMUNGUTAN SUARA'!E13+'PENGHITUNGAN SUARA'!E13+'PENETAPAN HASIL'!E13+'NON TAHAPAN'!E13</f>
        <v>13</v>
      </c>
      <c r="F14" s="9">
        <f>'PEMBENTUKAN PPK'!F13+'PEMUKTAHIRAN DATA'!F13+PENCALONAN!F13+KAMPANYE!F13+'MASA TENANG'!F13+'Pengadaan Logist'!F13+'PEMUNGUTAN SUARA'!F13+'PENGHITUNGAN SUARA'!F13+'PENETAPAN HASIL'!F13+'NON TAHAPAN'!F13</f>
        <v>7</v>
      </c>
      <c r="G14" s="9">
        <f>'PEMBENTUKAN PPK'!G13+'PEMUKTAHIRAN DATA'!G13+PENCALONAN!G13+KAMPANYE!G13+'MASA TENANG'!G13+'Pengadaan Logist'!G13+'PEMUNGUTAN SUARA'!G13+'PENGHITUNGAN SUARA'!G13+'PENETAPAN HASIL'!G13+'NON TAHAPAN'!G13</f>
        <v>4</v>
      </c>
      <c r="H14" s="9">
        <f>'PEMBENTUKAN PPK'!H13+'PEMUKTAHIRAN DATA'!H13+PENCALONAN!H13+KAMPANYE!H13+'MASA TENANG'!H13+'Pengadaan Logist'!H13+'PEMUNGUTAN SUARA'!H13+'PENGHITUNGAN SUARA'!H13+'PENETAPAN HASIL'!H13+'NON TAHAPAN'!H13</f>
        <v>0</v>
      </c>
      <c r="I14" s="9">
        <f>'PEMBENTUKAN PPK'!I13+'PEMUKTAHIRAN DATA'!I13+PENCALONAN!I13+KAMPANYE!I13+'MASA TENANG'!I13+'Pengadaan Logist'!I13+'PEMUNGUTAN SUARA'!I13+'PENGHITUNGAN SUARA'!I13+'PENETAPAN HASIL'!I13+'NON TAHAPAN'!I13</f>
        <v>0</v>
      </c>
      <c r="J14" s="9">
        <f>'PEMBENTUKAN PPK'!J13+'PEMUKTAHIRAN DATA'!J13+PENCALONAN!J13+KAMPANYE!J13+'MASA TENANG'!J13+'Pengadaan Logist'!J13+'PEMUNGUTAN SUARA'!J13+'PENGHITUNGAN SUARA'!J13+'PENETAPAN HASIL'!J13+'NON TAHAPAN'!J13</f>
        <v>4</v>
      </c>
      <c r="K14" s="9">
        <f>'PEMBENTUKAN PPK'!K13+'PEMUKTAHIRAN DATA'!K13+PENCALONAN!K13+KAMPANYE!K13+'MASA TENANG'!K13+'Pengadaan Logist'!K13+'PEMUNGUTAN SUARA'!K13+'PENGHITUNGAN SUARA'!K13+'PENETAPAN HASIL'!K13+'NON TAHAPAN'!K13</f>
        <v>2</v>
      </c>
      <c r="L14" s="9">
        <f>'PEMBENTUKAN PPK'!L13+'PEMUKTAHIRAN DATA'!L13+PENCALONAN!L13+KAMPANYE!L13+'MASA TENANG'!L13+'Pengadaan Logist'!L13+'PEMUNGUTAN SUARA'!L13+'PENGHITUNGAN SUARA'!L13+'PENETAPAN HASIL'!L13+'NON TAHAPAN'!L13</f>
        <v>1</v>
      </c>
      <c r="M14" s="9">
        <f>'PEMBENTUKAN PPK'!M13+'PEMUKTAHIRAN DATA'!M13+PENCALONAN!M13+KAMPANYE!M13+'MASA TENANG'!M13+'Pengadaan Logist'!M13+'PEMUNGUTAN SUARA'!M13+'PENGHITUNGAN SUARA'!M13+'PENETAPAN HASIL'!M13+'NON TAHAPAN'!M13</f>
        <v>1</v>
      </c>
      <c r="N14" s="9">
        <f>'PEMBENTUKAN PPK'!N13+'PEMUKTAHIRAN DATA'!N13+PENCALONAN!N13+KAMPANYE!N13+'MASA TENANG'!N13+'Pengadaan Logist'!N13+'PEMUNGUTAN SUARA'!N13+'PENGHITUNGAN SUARA'!N13+'PENETAPAN HASIL'!N13+'NON TAHAPAN'!N13</f>
        <v>1</v>
      </c>
      <c r="O14" s="9">
        <f>'PEMBENTUKAN PPK'!O13+'PEMUKTAHIRAN DATA'!O13+PENCALONAN!O13+KAMPANYE!O13+'MASA TENANG'!O13+'Pengadaan Logist'!O13+'PEMUNGUTAN SUARA'!O13+'PENGHITUNGAN SUARA'!O13+'PENETAPAN HASIL'!O13+'NON TAHAPAN'!O13</f>
        <v>1</v>
      </c>
      <c r="P14" s="9">
        <f>'PEMBENTUKAN PPK'!P13+'PEMUKTAHIRAN DATA'!P13+PENCALONAN!P13+KAMPANYE!P13+'MASA TENANG'!P13+'Pengadaan Logist'!P13+'PEMUNGUTAN SUARA'!P13+'PENGHITUNGAN SUARA'!P13+'PENETAPAN HASIL'!P13+'NON TAHAPAN'!P13</f>
        <v>0</v>
      </c>
      <c r="Q14" s="9">
        <f>'PEMBENTUKAN PPK'!Q13+'PEMUKTAHIRAN DATA'!Q13+PENCALONAN!Q13+KAMPANYE!Q13+'MASA TENANG'!Q13+'Pengadaan Logist'!Q13+'PEMUNGUTAN SUARA'!Q13+'PENGHITUNGAN SUARA'!Q13+'PENETAPAN HASIL'!Q13+'NON TAHAPAN'!Q13</f>
        <v>0</v>
      </c>
      <c r="R14" s="9">
        <f>'PEMBENTUKAN PPK'!R13+'PEMUKTAHIRAN DATA'!R13+PENCALONAN!R13+KAMPANYE!R13+'MASA TENANG'!R13+'Pengadaan Logist'!R13+'PEMUNGUTAN SUARA'!R13+'PENGHITUNGAN SUARA'!R13+'PENETAPAN HASIL'!R13+'NON TAHAPAN'!R13</f>
        <v>18</v>
      </c>
      <c r="S14" s="9">
        <f>'PEMBENTUKAN PPK'!S13+'PEMUKTAHIRAN DATA'!S13+PENCALONAN!S13+KAMPANYE!S13+'MASA TENANG'!S13+'Pengadaan Logist'!S13+'PEMUNGUTAN SUARA'!S13+'PENGHITUNGAN SUARA'!S13+'PENETAPAN HASIL'!S13+'NON TAHAPAN'!S13</f>
        <v>10</v>
      </c>
      <c r="T14" s="9">
        <f>'PEMBENTUKAN PPK'!T13+'PEMUKTAHIRAN DATA'!T13+PENCALONAN!T13+KAMPANYE!T13+'MASA TENANG'!T13+'Pengadaan Logist'!T13+'PEMUNGUTAN SUARA'!T13+'PENGHITUNGAN SUARA'!T13+'PENETAPAN HASIL'!T13+'NON TAHAPAN'!T13</f>
        <v>1</v>
      </c>
      <c r="U14" s="9">
        <f>'PEMBENTUKAN PPK'!U13+'PEMUKTAHIRAN DATA'!U13+PENCALONAN!U13+KAMPANYE!U13+'MASA TENANG'!U13+'Pengadaan Logist'!U13+'PEMUNGUTAN SUARA'!U13+'PENGHITUNGAN SUARA'!U13+'PENETAPAN HASIL'!U13+'NON TAHAPAN'!U13</f>
        <v>7</v>
      </c>
      <c r="V14" s="9">
        <f>'PEMBENTUKAN PPK'!V13+'PEMUKTAHIRAN DATA'!V13+PENCALONAN!V13+KAMPANYE!V13+'MASA TENANG'!V13+'Pengadaan Logist'!V13+'PEMUNGUTAN SUARA'!V13+'PENGHITUNGAN SUARA'!V13+'PENETAPAN HASIL'!V13+'NON TAHAPAN'!V13</f>
        <v>13</v>
      </c>
      <c r="W14" s="9">
        <f>'PEMBENTUKAN PPK'!W13+'PEMUKTAHIRAN DATA'!W13+PENCALONAN!W13+KAMPANYE!W13+'MASA TENANG'!W13+'Pengadaan Logist'!W13+'PEMUNGUTAN SUARA'!W13+'PENGHITUNGAN SUARA'!W13+'PENETAPAN HASIL'!W13+'NON TAHAPAN'!W13</f>
        <v>0</v>
      </c>
      <c r="X14" s="9">
        <f>'PEMBENTUKAN PPK'!X13+'PEMUKTAHIRAN DATA'!X13+PENCALONAN!X13+KAMPANYE!X13+'MASA TENANG'!X13+'Pengadaan Logist'!X13+'PEMUNGUTAN SUARA'!X13+'PENGHITUNGAN SUARA'!X13+'PENETAPAN HASIL'!X13+'NON TAHAPAN'!X13</f>
        <v>0</v>
      </c>
      <c r="Y14" s="9">
        <f>'PEMBENTUKAN PPK'!Y13+'PEMUKTAHIRAN DATA'!Y13+PENCALONAN!Y13+KAMPANYE!Y13+'MASA TENANG'!Y13+'Pengadaan Logist'!Y13+'PEMUNGUTAN SUARA'!Y13+'PENGHITUNGAN SUARA'!Y13+'PENETAPAN HASIL'!Y13+'NON TAHAPAN'!Y13</f>
        <v>4</v>
      </c>
      <c r="Z14" s="9">
        <f>'PEMBENTUKAN PPK'!Z13+'PEMUKTAHIRAN DATA'!Z13+PENCALONAN!Z13+KAMPANYE!Z13+'MASA TENANG'!Z13+'Pengadaan Logist'!Z13+'PEMUNGUTAN SUARA'!Z13+'PENGHITUNGAN SUARA'!Z13+'PENETAPAN HASIL'!Z13+'NON TAHAPAN'!Z13</f>
        <v>0</v>
      </c>
      <c r="AA14" s="9">
        <f>'PEMBENTUKAN PPK'!AA13+'PEMUKTAHIRAN DATA'!AA13+PENCALONAN!AA13+KAMPANYE!AA13+'MASA TENANG'!AA13+'Pengadaan Logist'!AA13+'PEMUNGUTAN SUARA'!AA13+'PENGHITUNGAN SUARA'!AA13+'PENETAPAN HASIL'!AA13+'NON TAHAPAN'!AA13</f>
        <v>0</v>
      </c>
      <c r="AB14" s="9">
        <f>'PEMBENTUKAN PPK'!AB13+'PEMUKTAHIRAN DATA'!AB13+PENCALONAN!AB13+KAMPANYE!AB13+'MASA TENANG'!AB13+'Pengadaan Logist'!AB13+'PEMUNGUTAN SUARA'!AB13+'PENGHITUNGAN SUARA'!AB13+'PENETAPAN HASIL'!AB13+'NON TAHAPAN'!AB13</f>
        <v>17</v>
      </c>
      <c r="AC14" s="9">
        <f>'PEMBENTUKAN PPK'!AC13+'PEMUKTAHIRAN DATA'!AC13+PENCALONAN!AC13+KAMPANYE!AC13+'MASA TENANG'!AC13+'Pengadaan Logist'!AC13+'PEMUNGUTAN SUARA'!AC13+'PENGHITUNGAN SUARA'!AC13+'PENETAPAN HASIL'!AC13+'NON TAHAPAN'!AC13</f>
        <v>0</v>
      </c>
      <c r="AD14" s="9">
        <f>'PEMBENTUKAN PPK'!AD13+'PEMUKTAHIRAN DATA'!AD13+PENCALONAN!AD13+KAMPANYE!AD13+'MASA TENANG'!AD13+'Pengadaan Logist'!AD13+'PEMUNGUTAN SUARA'!AD13+'PENGHITUNGAN SUARA'!AD13+'PENETAPAN HASIL'!AD13+'NON TAHAPAN'!AD13</f>
        <v>0</v>
      </c>
      <c r="AE14" s="9">
        <f>'PEMBENTUKAN PPK'!AE13+'PEMUKTAHIRAN DATA'!AE13+PENCALONAN!AE13+KAMPANYE!AE13+'MASA TENANG'!AE13+'Pengadaan Logist'!AE13+'PEMUNGUTAN SUARA'!AE13+'PENGHITUNGAN SUARA'!AE13+'PENETAPAN HASIL'!AE13+'NON TAHAPAN'!AE13</f>
        <v>17</v>
      </c>
      <c r="AF14" s="11">
        <f>'PEMBENTUKAN PPK'!AF13+'PEMUKTAHIRAN DATA'!AF13+PENCALONAN!AF13+KAMPANYE!AF13+'MASA TENANG'!AF13+'Pengadaan Logist'!AF13+'PEMUNGUTAN SUARA'!AF13+'PENGHITUNGAN SUARA'!AF13+'PENETAPAN HASIL'!AF13+'NON TAHAPAN'!AF13</f>
        <v>9</v>
      </c>
      <c r="AG14" s="11">
        <f>'PEMBENTUKAN PPK'!AG13+'PEMUKTAHIRAN DATA'!AG13+PENCALONAN!AG13+KAMPANYE!AG13+'MASA TENANG'!AG13+'Pengadaan Logist'!AG13+'PEMUNGUTAN SUARA'!AG13+'PENGHITUNGAN SUARA'!AG13+'PENETAPAN HASIL'!AG13+'NON TAHAPAN'!AG13</f>
        <v>0</v>
      </c>
      <c r="AH14" s="11">
        <f>'PEMBENTUKAN PPK'!AH13+'PEMUKTAHIRAN DATA'!AH13+PENCALONAN!AH13+KAMPANYE!AH13+'MASA TENANG'!AH13+'Pengadaan Logist'!AH13+'PEMUNGUTAN SUARA'!AH13+'PENGHITUNGAN SUARA'!AH13+'PENETAPAN HASIL'!AH13+'NON TAHAPAN'!AH13</f>
        <v>8</v>
      </c>
      <c r="AI14" s="153"/>
      <c r="AJ14" s="40">
        <f>'PEMBENTUKAN PPK'!AJ13+'PEMUKTAHIRAN DATA'!AJ13+PENCALONAN!AJ13+KAMPANYE!AJ13+'MASA TENANG'!AJ13+'Pengadaan Logist'!AJ13+'PEMUNGUTAN SUARA'!AJ13+'PENGHITUNGAN SUARA'!AJ13+'PENETAPAN HASIL'!AJ13+'NON TAHAPAN'!AJ13</f>
        <v>2</v>
      </c>
      <c r="AK14" s="126">
        <v>28</v>
      </c>
      <c r="AL14" s="126"/>
      <c r="AM14" s="126">
        <v>1</v>
      </c>
      <c r="AN14" s="126"/>
      <c r="AO14" s="126">
        <v>1</v>
      </c>
      <c r="AP14" s="126">
        <v>1</v>
      </c>
      <c r="AQ14" s="21"/>
      <c r="AR14" s="21"/>
      <c r="AS14" s="21"/>
      <c r="AT14" s="21"/>
      <c r="AU14" s="21"/>
      <c r="AV14" s="21"/>
      <c r="AW14" s="21"/>
      <c r="AX14" s="21"/>
      <c r="AY14" s="22"/>
      <c r="AZ14" s="22"/>
      <c r="BA14" s="22"/>
      <c r="BB14" s="22"/>
      <c r="BC14" s="22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00"/>
      <c r="CI14" s="100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49">
        <f t="shared" si="0"/>
        <v>17</v>
      </c>
      <c r="DL14" s="149">
        <f t="shared" si="1"/>
        <v>0</v>
      </c>
    </row>
    <row r="15" spans="1:116" s="99" customFormat="1" ht="14.25" customHeight="1" x14ac:dyDescent="0.3">
      <c r="A15" s="150" t="s">
        <v>88</v>
      </c>
      <c r="B15" s="9">
        <f>'PEMBENTUKAN PPK'!B14+'PEMUKTAHIRAN DATA'!B14+PENCALONAN!B14+KAMPANYE!B14+'MASA TENANG'!B14+'Pengadaan Logist'!B14+'PEMUNGUTAN SUARA'!B14+'PENGHITUNGAN SUARA'!B14+'PENETAPAN HASIL'!B14+'NON TAHAPAN'!B14</f>
        <v>62</v>
      </c>
      <c r="C15" s="9">
        <f>'PEMBENTUKAN PPK'!C14+'PEMUKTAHIRAN DATA'!C14+PENCALONAN!C14+KAMPANYE!C14+'MASA TENANG'!C14+'Pengadaan Logist'!C14+'PEMUNGUTAN SUARA'!C14+'PENGHITUNGAN SUARA'!C14+'PENETAPAN HASIL'!C14+'NON TAHAPAN'!C14</f>
        <v>19</v>
      </c>
      <c r="D15" s="9">
        <f>'PEMBENTUKAN PPK'!D14+'PEMUKTAHIRAN DATA'!D14+PENCALONAN!D14+KAMPANYE!D14+'MASA TENANG'!D14+'Pengadaan Logist'!D14+'PEMUNGUTAN SUARA'!D14+'PENGHITUNGAN SUARA'!D14+'PENETAPAN HASIL'!D14+'NON TAHAPAN'!D14</f>
        <v>15</v>
      </c>
      <c r="E15" s="9">
        <f>'PEMBENTUKAN PPK'!E14+'PEMUKTAHIRAN DATA'!E14+PENCALONAN!E14+KAMPANYE!E14+'MASA TENANG'!E14+'Pengadaan Logist'!E14+'PEMUNGUTAN SUARA'!E14+'PENGHITUNGAN SUARA'!E14+'PENETAPAN HASIL'!E14+'NON TAHAPAN'!E14</f>
        <v>27</v>
      </c>
      <c r="F15" s="9">
        <f>'PEMBENTUKAN PPK'!F14+'PEMUKTAHIRAN DATA'!F14+PENCALONAN!F14+KAMPANYE!F14+'MASA TENANG'!F14+'Pengadaan Logist'!F14+'PEMUNGUTAN SUARA'!F14+'PENGHITUNGAN SUARA'!F14+'PENETAPAN HASIL'!F14+'NON TAHAPAN'!F14</f>
        <v>30</v>
      </c>
      <c r="G15" s="9">
        <f>'PEMBENTUKAN PPK'!G14+'PEMUKTAHIRAN DATA'!G14+PENCALONAN!G14+KAMPANYE!G14+'MASA TENANG'!G14+'Pengadaan Logist'!G14+'PEMUNGUTAN SUARA'!G14+'PENGHITUNGAN SUARA'!G14+'PENETAPAN HASIL'!G14+'NON TAHAPAN'!G14</f>
        <v>16</v>
      </c>
      <c r="H15" s="9">
        <f>'PEMBENTUKAN PPK'!H14+'PEMUKTAHIRAN DATA'!H14+PENCALONAN!H14+KAMPANYE!H14+'MASA TENANG'!H14+'Pengadaan Logist'!H14+'PEMUNGUTAN SUARA'!H14+'PENGHITUNGAN SUARA'!H14+'PENETAPAN HASIL'!H14+'NON TAHAPAN'!H14</f>
        <v>2</v>
      </c>
      <c r="I15" s="9">
        <f>'PEMBENTUKAN PPK'!I14+'PEMUKTAHIRAN DATA'!I14+PENCALONAN!I14+KAMPANYE!I14+'MASA TENANG'!I14+'Pengadaan Logist'!I14+'PEMUNGUTAN SUARA'!I14+'PENGHITUNGAN SUARA'!I14+'PENETAPAN HASIL'!I14+'NON TAHAPAN'!I14</f>
        <v>12</v>
      </c>
      <c r="J15" s="9">
        <f>'PEMBENTUKAN PPK'!J14+'PEMUKTAHIRAN DATA'!J14+PENCALONAN!J14+KAMPANYE!J14+'MASA TENANG'!J14+'Pengadaan Logist'!J14+'PEMUNGUTAN SUARA'!J14+'PENGHITUNGAN SUARA'!J14+'PENETAPAN HASIL'!J14+'NON TAHAPAN'!J14</f>
        <v>8</v>
      </c>
      <c r="K15" s="9">
        <f>'PEMBENTUKAN PPK'!K14+'PEMUKTAHIRAN DATA'!K14+PENCALONAN!K14+KAMPANYE!K14+'MASA TENANG'!K14+'Pengadaan Logist'!K14+'PEMUNGUTAN SUARA'!K14+'PENGHITUNGAN SUARA'!K14+'PENETAPAN HASIL'!K14+'NON TAHAPAN'!K14</f>
        <v>5</v>
      </c>
      <c r="L15" s="9">
        <f>'PEMBENTUKAN PPK'!L14+'PEMUKTAHIRAN DATA'!L14+PENCALONAN!L14+KAMPANYE!L14+'MASA TENANG'!L14+'Pengadaan Logist'!L14+'PEMUNGUTAN SUARA'!L14+'PENGHITUNGAN SUARA'!L14+'PENETAPAN HASIL'!L14+'NON TAHAPAN'!L14</f>
        <v>1</v>
      </c>
      <c r="M15" s="9">
        <f>'PEMBENTUKAN PPK'!M14+'PEMUKTAHIRAN DATA'!M14+PENCALONAN!M14+KAMPANYE!M14+'MASA TENANG'!M14+'Pengadaan Logist'!M14+'PEMUNGUTAN SUARA'!M14+'PENGHITUNGAN SUARA'!M14+'PENETAPAN HASIL'!M14+'NON TAHAPAN'!M14</f>
        <v>2</v>
      </c>
      <c r="N15" s="9">
        <f>'PEMBENTUKAN PPK'!N14+'PEMUKTAHIRAN DATA'!N14+PENCALONAN!N14+KAMPANYE!N14+'MASA TENANG'!N14+'Pengadaan Logist'!N14+'PEMUNGUTAN SUARA'!N14+'PENGHITUNGAN SUARA'!N14+'PENETAPAN HASIL'!N14+'NON TAHAPAN'!N14</f>
        <v>14</v>
      </c>
      <c r="O15" s="9">
        <f>'PEMBENTUKAN PPK'!O14+'PEMUKTAHIRAN DATA'!O14+PENCALONAN!O14+KAMPANYE!O14+'MASA TENANG'!O14+'Pengadaan Logist'!O14+'PEMUNGUTAN SUARA'!O14+'PENGHITUNGAN SUARA'!O14+'PENETAPAN HASIL'!O14+'NON TAHAPAN'!O14</f>
        <v>2</v>
      </c>
      <c r="P15" s="9">
        <f>'PEMBENTUKAN PPK'!P14+'PEMUKTAHIRAN DATA'!P14+PENCALONAN!P14+KAMPANYE!P14+'MASA TENANG'!P14+'Pengadaan Logist'!P14+'PEMUNGUTAN SUARA'!P14+'PENGHITUNGAN SUARA'!P14+'PENETAPAN HASIL'!P14+'NON TAHAPAN'!P14</f>
        <v>0</v>
      </c>
      <c r="Q15" s="9">
        <f>'PEMBENTUKAN PPK'!Q14+'PEMUKTAHIRAN DATA'!Q14+PENCALONAN!Q14+KAMPANYE!Q14+'MASA TENANG'!Q14+'Pengadaan Logist'!Q14+'PEMUNGUTAN SUARA'!Q14+'PENGHITUNGAN SUARA'!Q14+'PENETAPAN HASIL'!Q14+'NON TAHAPAN'!Q14</f>
        <v>0</v>
      </c>
      <c r="R15" s="9">
        <f>'PEMBENTUKAN PPK'!R14+'PEMUKTAHIRAN DATA'!R14+PENCALONAN!R14+KAMPANYE!R14+'MASA TENANG'!R14+'Pengadaan Logist'!R14+'PEMUNGUTAN SUARA'!R14+'PENGHITUNGAN SUARA'!R14+'PENETAPAN HASIL'!R14+'NON TAHAPAN'!R14</f>
        <v>27</v>
      </c>
      <c r="S15" s="9">
        <f>'PEMBENTUKAN PPK'!S14+'PEMUKTAHIRAN DATA'!S14+PENCALONAN!S14+KAMPANYE!S14+'MASA TENANG'!S14+'Pengadaan Logist'!S14+'PEMUNGUTAN SUARA'!S14+'PENGHITUNGAN SUARA'!S14+'PENETAPAN HASIL'!S14+'NON TAHAPAN'!S14</f>
        <v>21</v>
      </c>
      <c r="T15" s="9">
        <f>'PEMBENTUKAN PPK'!T14+'PEMUKTAHIRAN DATA'!T14+PENCALONAN!T14+KAMPANYE!T14+'MASA TENANG'!T14+'Pengadaan Logist'!T14+'PEMUNGUTAN SUARA'!T14+'PENGHITUNGAN SUARA'!T14+'PENETAPAN HASIL'!T14+'NON TAHAPAN'!T14</f>
        <v>0</v>
      </c>
      <c r="U15" s="9">
        <f>'PEMBENTUKAN PPK'!U14+'PEMUKTAHIRAN DATA'!U14+PENCALONAN!U14+KAMPANYE!U14+'MASA TENANG'!U14+'Pengadaan Logist'!U14+'PEMUNGUTAN SUARA'!U14+'PENGHITUNGAN SUARA'!U14+'PENETAPAN HASIL'!U14+'NON TAHAPAN'!U14</f>
        <v>6</v>
      </c>
      <c r="V15" s="9">
        <f>'PEMBENTUKAN PPK'!V14+'PEMUKTAHIRAN DATA'!V14+PENCALONAN!V14+KAMPANYE!V14+'MASA TENANG'!V14+'Pengadaan Logist'!V14+'PEMUNGUTAN SUARA'!V14+'PENGHITUNGAN SUARA'!V14+'PENETAPAN HASIL'!V14+'NON TAHAPAN'!V14</f>
        <v>19</v>
      </c>
      <c r="W15" s="9">
        <f>'PEMBENTUKAN PPK'!W14+'PEMUKTAHIRAN DATA'!W14+PENCALONAN!W14+KAMPANYE!W14+'MASA TENANG'!W14+'Pengadaan Logist'!W14+'PEMUNGUTAN SUARA'!W14+'PENGHITUNGAN SUARA'!W14+'PENETAPAN HASIL'!W14+'NON TAHAPAN'!W14</f>
        <v>0</v>
      </c>
      <c r="X15" s="9">
        <f>'PEMBENTUKAN PPK'!X14+'PEMUKTAHIRAN DATA'!X14+PENCALONAN!X14+KAMPANYE!X14+'MASA TENANG'!X14+'Pengadaan Logist'!X14+'PEMUNGUTAN SUARA'!X14+'PENGHITUNGAN SUARA'!X14+'PENETAPAN HASIL'!X14+'NON TAHAPAN'!X14</f>
        <v>3</v>
      </c>
      <c r="Y15" s="9">
        <f>'PEMBENTUKAN PPK'!Y14+'PEMUKTAHIRAN DATA'!Y14+PENCALONAN!Y14+KAMPANYE!Y14+'MASA TENANG'!Y14+'Pengadaan Logist'!Y14+'PEMUNGUTAN SUARA'!Y14+'PENGHITUNGAN SUARA'!Y14+'PENETAPAN HASIL'!Y14+'NON TAHAPAN'!Y14</f>
        <v>5</v>
      </c>
      <c r="Z15" s="9">
        <f>'PEMBENTUKAN PPK'!Z14+'PEMUKTAHIRAN DATA'!Z14+PENCALONAN!Z14+KAMPANYE!Z14+'MASA TENANG'!Z14+'Pengadaan Logist'!Z14+'PEMUNGUTAN SUARA'!Z14+'PENGHITUNGAN SUARA'!Z14+'PENETAPAN HASIL'!Z14+'NON TAHAPAN'!Z14</f>
        <v>0</v>
      </c>
      <c r="AA15" s="9">
        <f>'PEMBENTUKAN PPK'!AA14+'PEMUKTAHIRAN DATA'!AA14+PENCALONAN!AA14+KAMPANYE!AA14+'MASA TENANG'!AA14+'Pengadaan Logist'!AA14+'PEMUNGUTAN SUARA'!AA14+'PENGHITUNGAN SUARA'!AA14+'PENETAPAN HASIL'!AA14+'NON TAHAPAN'!AA14</f>
        <v>2</v>
      </c>
      <c r="AB15" s="9">
        <f>'PEMBENTUKAN PPK'!AB14+'PEMUKTAHIRAN DATA'!AB14+PENCALONAN!AB14+KAMPANYE!AB14+'MASA TENANG'!AB14+'Pengadaan Logist'!AB14+'PEMUNGUTAN SUARA'!AB14+'PENGHITUNGAN SUARA'!AB14+'PENETAPAN HASIL'!AB14+'NON TAHAPAN'!AB14</f>
        <v>29</v>
      </c>
      <c r="AC15" s="9">
        <f>'PEMBENTUKAN PPK'!AC14+'PEMUKTAHIRAN DATA'!AC14+PENCALONAN!AC14+KAMPANYE!AC14+'MASA TENANG'!AC14+'Pengadaan Logist'!AC14+'PEMUNGUTAN SUARA'!AC14+'PENGHITUNGAN SUARA'!AC14+'PENETAPAN HASIL'!AC14+'NON TAHAPAN'!AC14</f>
        <v>5</v>
      </c>
      <c r="AD15" s="9">
        <f>'PEMBENTUKAN PPK'!AD14+'PEMUKTAHIRAN DATA'!AD14+PENCALONAN!AD14+KAMPANYE!AD14+'MASA TENANG'!AD14+'Pengadaan Logist'!AD14+'PEMUNGUTAN SUARA'!AD14+'PENGHITUNGAN SUARA'!AD14+'PENETAPAN HASIL'!AD14+'NON TAHAPAN'!AD14</f>
        <v>0</v>
      </c>
      <c r="AE15" s="9">
        <f>'PEMBENTUKAN PPK'!AE14+'PEMUKTAHIRAN DATA'!AE14+PENCALONAN!AE14+KAMPANYE!AE14+'MASA TENANG'!AE14+'Pengadaan Logist'!AE14+'PEMUNGUTAN SUARA'!AE14+'PENGHITUNGAN SUARA'!AE14+'PENETAPAN HASIL'!AE14+'NON TAHAPAN'!AE14</f>
        <v>24</v>
      </c>
      <c r="AF15" s="11">
        <f>'PEMBENTUKAN PPK'!AF14+'PEMUKTAHIRAN DATA'!AF14+PENCALONAN!AF14+KAMPANYE!AF14+'MASA TENANG'!AF14+'Pengadaan Logist'!AF14+'PEMUNGUTAN SUARA'!AF14+'PENGHITUNGAN SUARA'!AF14+'PENETAPAN HASIL'!AF14+'NON TAHAPAN'!AF14</f>
        <v>20</v>
      </c>
      <c r="AG15" s="11">
        <f>'PEMBENTUKAN PPK'!AG14+'PEMUKTAHIRAN DATA'!AG14+PENCALONAN!AG14+KAMPANYE!AG14+'MASA TENANG'!AG14+'Pengadaan Logist'!AG14+'PEMUNGUTAN SUARA'!AG14+'PENGHITUNGAN SUARA'!AG14+'PENETAPAN HASIL'!AG14+'NON TAHAPAN'!AG14</f>
        <v>0</v>
      </c>
      <c r="AH15" s="11">
        <f>'PEMBENTUKAN PPK'!AH14+'PEMUKTAHIRAN DATA'!AH14+PENCALONAN!AH14+KAMPANYE!AH14+'MASA TENANG'!AH14+'Pengadaan Logist'!AH14+'PEMUNGUTAN SUARA'!AH14+'PENGHITUNGAN SUARA'!AH14+'PENETAPAN HASIL'!AH14+'NON TAHAPAN'!AH14</f>
        <v>5</v>
      </c>
      <c r="AI15" s="154"/>
      <c r="AJ15" s="40">
        <f>'PEMBENTUKAN PPK'!AJ14+'PEMUKTAHIRAN DATA'!AJ14+PENCALONAN!AJ14+KAMPANYE!AJ14+'MASA TENANG'!AJ14+'Pengadaan Logist'!AJ14+'PEMUNGUTAN SUARA'!AJ14+'PENGHITUNGAN SUARA'!AJ14+'PENETAPAN HASIL'!AJ14+'NON TAHAPAN'!AJ14</f>
        <v>23</v>
      </c>
      <c r="AK15" s="123">
        <v>35</v>
      </c>
      <c r="AL15" s="123"/>
      <c r="AM15" s="123"/>
      <c r="AN15" s="123"/>
      <c r="AO15" s="123">
        <v>3</v>
      </c>
      <c r="AP15" s="123"/>
      <c r="AQ15" s="21"/>
      <c r="AR15" s="21"/>
      <c r="AS15" s="21"/>
      <c r="AT15" s="21"/>
      <c r="AU15" s="21"/>
      <c r="AV15" s="21"/>
      <c r="AW15" s="21"/>
      <c r="AX15" s="21"/>
      <c r="AY15" s="22"/>
      <c r="AZ15" s="22"/>
      <c r="BA15" s="22"/>
      <c r="BB15" s="22"/>
      <c r="BC15" s="22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00"/>
      <c r="CI15" s="100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49">
        <f t="shared" si="0"/>
        <v>25</v>
      </c>
      <c r="DL15" s="149">
        <f t="shared" si="1"/>
        <v>-1</v>
      </c>
    </row>
    <row r="16" spans="1:116" s="99" customFormat="1" ht="14.25" customHeight="1" x14ac:dyDescent="0.3">
      <c r="A16" s="150" t="s">
        <v>89</v>
      </c>
      <c r="B16" s="9">
        <f>'PEMBENTUKAN PPK'!B15+'PEMUKTAHIRAN DATA'!B15+PENCALONAN!B15+KAMPANYE!B15+'MASA TENANG'!B15+'Pengadaan Logist'!B15+'PEMUNGUTAN SUARA'!B15+'PENGHITUNGAN SUARA'!B15+'PENETAPAN HASIL'!B15+'NON TAHAPAN'!B15</f>
        <v>135</v>
      </c>
      <c r="C16" s="9">
        <f>'PEMBENTUKAN PPK'!C15+'PEMUKTAHIRAN DATA'!C15+PENCALONAN!C15+KAMPANYE!C15+'MASA TENANG'!C15+'Pengadaan Logist'!C15+'PEMUNGUTAN SUARA'!C15+'PENGHITUNGAN SUARA'!C15+'PENETAPAN HASIL'!C15+'NON TAHAPAN'!C15</f>
        <v>14</v>
      </c>
      <c r="D16" s="9">
        <f>'PEMBENTUKAN PPK'!D15+'PEMUKTAHIRAN DATA'!D15+PENCALONAN!D15+KAMPANYE!D15+'MASA TENANG'!D15+'Pengadaan Logist'!D15+'PEMUNGUTAN SUARA'!D15+'PENGHITUNGAN SUARA'!D15+'PENETAPAN HASIL'!D15+'NON TAHAPAN'!D15</f>
        <v>22</v>
      </c>
      <c r="E16" s="9">
        <f>'PEMBENTUKAN PPK'!E15+'PEMUKTAHIRAN DATA'!E15+PENCALONAN!E15+KAMPANYE!E15+'MASA TENANG'!E15+'Pengadaan Logist'!E15+'PEMUNGUTAN SUARA'!E15+'PENGHITUNGAN SUARA'!E15+'PENETAPAN HASIL'!E15+'NON TAHAPAN'!E15</f>
        <v>71</v>
      </c>
      <c r="F16" s="9">
        <f>'PEMBENTUKAN PPK'!F15+'PEMUKTAHIRAN DATA'!F15+PENCALONAN!F15+KAMPANYE!F15+'MASA TENANG'!F15+'Pengadaan Logist'!F15+'PEMUNGUTAN SUARA'!F15+'PENGHITUNGAN SUARA'!F15+'PENETAPAN HASIL'!F15+'NON TAHAPAN'!F15</f>
        <v>60</v>
      </c>
      <c r="G16" s="9">
        <f>'PEMBENTUKAN PPK'!G15+'PEMUKTAHIRAN DATA'!G15+PENCALONAN!G15+KAMPANYE!G15+'MASA TENANG'!G15+'Pengadaan Logist'!G15+'PEMUNGUTAN SUARA'!G15+'PENGHITUNGAN SUARA'!G15+'PENETAPAN HASIL'!G15+'NON TAHAPAN'!G15</f>
        <v>60</v>
      </c>
      <c r="H16" s="9">
        <f>'PEMBENTUKAN PPK'!H15+'PEMUKTAHIRAN DATA'!H15+PENCALONAN!H15+KAMPANYE!H15+'MASA TENANG'!H15+'Pengadaan Logist'!H15+'PEMUNGUTAN SUARA'!H15+'PENGHITUNGAN SUARA'!H15+'PENETAPAN HASIL'!H15+'NON TAHAPAN'!H15</f>
        <v>0</v>
      </c>
      <c r="I16" s="9">
        <f>'PEMBENTUKAN PPK'!I15+'PEMUKTAHIRAN DATA'!I15+PENCALONAN!I15+KAMPANYE!I15+'MASA TENANG'!I15+'Pengadaan Logist'!I15+'PEMUNGUTAN SUARA'!I15+'PENGHITUNGAN SUARA'!I15+'PENETAPAN HASIL'!I15+'NON TAHAPAN'!I15</f>
        <v>0</v>
      </c>
      <c r="J16" s="9">
        <f>'PEMBENTUKAN PPK'!J15+'PEMUKTAHIRAN DATA'!J15+PENCALONAN!J15+KAMPANYE!J15+'MASA TENANG'!J15+'Pengadaan Logist'!J15+'PEMUNGUTAN SUARA'!J15+'PENGHITUNGAN SUARA'!J15+'PENETAPAN HASIL'!J15+'NON TAHAPAN'!J15</f>
        <v>14</v>
      </c>
      <c r="K16" s="9">
        <f>'PEMBENTUKAN PPK'!K15+'PEMUKTAHIRAN DATA'!K15+PENCALONAN!K15+KAMPANYE!K15+'MASA TENANG'!K15+'Pengadaan Logist'!K15+'PEMUNGUTAN SUARA'!K15+'PENGHITUNGAN SUARA'!K15+'PENETAPAN HASIL'!K15+'NON TAHAPAN'!K15</f>
        <v>14</v>
      </c>
      <c r="L16" s="9">
        <f>'PEMBENTUKAN PPK'!L15+'PEMUKTAHIRAN DATA'!L15+PENCALONAN!L15+KAMPANYE!L15+'MASA TENANG'!L15+'Pengadaan Logist'!L15+'PEMUNGUTAN SUARA'!L15+'PENGHITUNGAN SUARA'!L15+'PENETAPAN HASIL'!L15+'NON TAHAPAN'!L15</f>
        <v>0</v>
      </c>
      <c r="M16" s="9">
        <f>'PEMBENTUKAN PPK'!M15+'PEMUKTAHIRAN DATA'!M15+PENCALONAN!M15+KAMPANYE!M15+'MASA TENANG'!M15+'Pengadaan Logist'!M15+'PEMUNGUTAN SUARA'!M15+'PENGHITUNGAN SUARA'!M15+'PENETAPAN HASIL'!M15+'NON TAHAPAN'!M15</f>
        <v>0</v>
      </c>
      <c r="N16" s="9">
        <f>'PEMBENTUKAN PPK'!N15+'PEMUKTAHIRAN DATA'!N15+PENCALONAN!N15+KAMPANYE!N15+'MASA TENANG'!N15+'Pengadaan Logist'!N15+'PEMUNGUTAN SUARA'!N15+'PENGHITUNGAN SUARA'!N15+'PENETAPAN HASIL'!N15+'NON TAHAPAN'!N15</f>
        <v>11</v>
      </c>
      <c r="O16" s="9">
        <f>'PEMBENTUKAN PPK'!O15+'PEMUKTAHIRAN DATA'!O15+PENCALONAN!O15+KAMPANYE!O15+'MASA TENANG'!O15+'Pengadaan Logist'!O15+'PEMUNGUTAN SUARA'!O15+'PENGHITUNGAN SUARA'!O15+'PENETAPAN HASIL'!O15+'NON TAHAPAN'!O15</f>
        <v>0</v>
      </c>
      <c r="P16" s="9">
        <f>'PEMBENTUKAN PPK'!P15+'PEMUKTAHIRAN DATA'!P15+PENCALONAN!P15+KAMPANYE!P15+'MASA TENANG'!P15+'Pengadaan Logist'!P15+'PEMUNGUTAN SUARA'!P15+'PENGHITUNGAN SUARA'!P15+'PENETAPAN HASIL'!P15+'NON TAHAPAN'!P15</f>
        <v>11</v>
      </c>
      <c r="Q16" s="9">
        <f>'PEMBENTUKAN PPK'!Q15+'PEMUKTAHIRAN DATA'!Q15+PENCALONAN!Q15+KAMPANYE!Q15+'MASA TENANG'!Q15+'Pengadaan Logist'!Q15+'PEMUNGUTAN SUARA'!Q15+'PENGHITUNGAN SUARA'!Q15+'PENETAPAN HASIL'!Q15+'NON TAHAPAN'!Q15</f>
        <v>0</v>
      </c>
      <c r="R16" s="9">
        <f>'PEMBENTUKAN PPK'!R15+'PEMUKTAHIRAN DATA'!R15+PENCALONAN!R15+KAMPANYE!R15+'MASA TENANG'!R15+'Pengadaan Logist'!R15+'PEMUNGUTAN SUARA'!R15+'PENGHITUNGAN SUARA'!R15+'PENETAPAN HASIL'!R15+'NON TAHAPAN'!R15</f>
        <v>72</v>
      </c>
      <c r="S16" s="9">
        <f>'PEMBENTUKAN PPK'!S15+'PEMUKTAHIRAN DATA'!S15+PENCALONAN!S15+KAMPANYE!S15+'MASA TENANG'!S15+'Pengadaan Logist'!S15+'PEMUNGUTAN SUARA'!S15+'PENGHITUNGAN SUARA'!S15+'PENETAPAN HASIL'!S15+'NON TAHAPAN'!S15</f>
        <v>31</v>
      </c>
      <c r="T16" s="9">
        <f>'PEMBENTUKAN PPK'!T15+'PEMUKTAHIRAN DATA'!T15+PENCALONAN!T15+KAMPANYE!T15+'MASA TENANG'!T15+'Pengadaan Logist'!T15+'PEMUNGUTAN SUARA'!T15+'PENGHITUNGAN SUARA'!T15+'PENETAPAN HASIL'!T15+'NON TAHAPAN'!T15</f>
        <v>9</v>
      </c>
      <c r="U16" s="9">
        <f>'PEMBENTUKAN PPK'!U15+'PEMUKTAHIRAN DATA'!U15+PENCALONAN!U15+KAMPANYE!U15+'MASA TENANG'!U15+'Pengadaan Logist'!U15+'PEMUNGUTAN SUARA'!U15+'PENGHITUNGAN SUARA'!U15+'PENETAPAN HASIL'!U15+'NON TAHAPAN'!U15</f>
        <v>32</v>
      </c>
      <c r="V16" s="9">
        <f>'PEMBENTUKAN PPK'!V15+'PEMUKTAHIRAN DATA'!V15+PENCALONAN!V15+KAMPANYE!V15+'MASA TENANG'!V15+'Pengadaan Logist'!V15+'PEMUNGUTAN SUARA'!V15+'PENGHITUNGAN SUARA'!V15+'PENETAPAN HASIL'!V15+'NON TAHAPAN'!V15</f>
        <v>51</v>
      </c>
      <c r="W16" s="9">
        <f>'PEMBENTUKAN PPK'!W15+'PEMUKTAHIRAN DATA'!W15+PENCALONAN!W15+KAMPANYE!W15+'MASA TENANG'!W15+'Pengadaan Logist'!W15+'PEMUNGUTAN SUARA'!W15+'PENGHITUNGAN SUARA'!W15+'PENETAPAN HASIL'!W15+'NON TAHAPAN'!W15</f>
        <v>0</v>
      </c>
      <c r="X16" s="9">
        <f>'PEMBENTUKAN PPK'!X15+'PEMUKTAHIRAN DATA'!X15+PENCALONAN!X15+KAMPANYE!X15+'MASA TENANG'!X15+'Pengadaan Logist'!X15+'PEMUNGUTAN SUARA'!X15+'PENGHITUNGAN SUARA'!X15+'PENETAPAN HASIL'!X15+'NON TAHAPAN'!X15</f>
        <v>2</v>
      </c>
      <c r="Y16" s="9">
        <f>'PEMBENTUKAN PPK'!Y15+'PEMUKTAHIRAN DATA'!Y15+PENCALONAN!Y15+KAMPANYE!Y15+'MASA TENANG'!Y15+'Pengadaan Logist'!Y15+'PEMUNGUTAN SUARA'!Y15+'PENGHITUNGAN SUARA'!Y15+'PENETAPAN HASIL'!Y15+'NON TAHAPAN'!Y15</f>
        <v>4</v>
      </c>
      <c r="Z16" s="9">
        <f>'PEMBENTUKAN PPK'!Z15+'PEMUKTAHIRAN DATA'!Z15+PENCALONAN!Z15+KAMPANYE!Z15+'MASA TENANG'!Z15+'Pengadaan Logist'!Z15+'PEMUNGUTAN SUARA'!Z15+'PENGHITUNGAN SUARA'!Z15+'PENETAPAN HASIL'!Z15+'NON TAHAPAN'!Z15</f>
        <v>0</v>
      </c>
      <c r="AA16" s="9">
        <f>'PEMBENTUKAN PPK'!AA15+'PEMUKTAHIRAN DATA'!AA15+PENCALONAN!AA15+KAMPANYE!AA15+'MASA TENANG'!AA15+'Pengadaan Logist'!AA15+'PEMUNGUTAN SUARA'!AA15+'PENGHITUNGAN SUARA'!AA15+'PENETAPAN HASIL'!AA15+'NON TAHAPAN'!AA15</f>
        <v>2</v>
      </c>
      <c r="AB16" s="9">
        <f>'PEMBENTUKAN PPK'!AB15+'PEMUKTAHIRAN DATA'!AB15+PENCALONAN!AB15+KAMPANYE!AB15+'MASA TENANG'!AB15+'Pengadaan Logist'!AB15+'PEMUNGUTAN SUARA'!AB15+'PENGHITUNGAN SUARA'!AB15+'PENETAPAN HASIL'!AB15+'NON TAHAPAN'!AB15</f>
        <v>59</v>
      </c>
      <c r="AC16" s="9">
        <f>'PEMBENTUKAN PPK'!AC15+'PEMUKTAHIRAN DATA'!AC15+PENCALONAN!AC15+KAMPANYE!AC15+'MASA TENANG'!AC15+'Pengadaan Logist'!AC15+'PEMUNGUTAN SUARA'!AC15+'PENGHITUNGAN SUARA'!AC15+'PENETAPAN HASIL'!AC15+'NON TAHAPAN'!AC15</f>
        <v>4</v>
      </c>
      <c r="AD16" s="9">
        <f>'PEMBENTUKAN PPK'!AD15+'PEMUKTAHIRAN DATA'!AD15+PENCALONAN!AD15+KAMPANYE!AD15+'MASA TENANG'!AD15+'Pengadaan Logist'!AD15+'PEMUNGUTAN SUARA'!AD15+'PENGHITUNGAN SUARA'!AD15+'PENETAPAN HASIL'!AD15+'NON TAHAPAN'!AD15</f>
        <v>0</v>
      </c>
      <c r="AE16" s="9">
        <f>'PEMBENTUKAN PPK'!AE15+'PEMUKTAHIRAN DATA'!AE15+PENCALONAN!AE15+KAMPANYE!AE15+'MASA TENANG'!AE15+'Pengadaan Logist'!AE15+'PEMUNGUTAN SUARA'!AE15+'PENGHITUNGAN SUARA'!AE15+'PENETAPAN HASIL'!AE15+'NON TAHAPAN'!AE15</f>
        <v>55</v>
      </c>
      <c r="AF16" s="11">
        <f>'PEMBENTUKAN PPK'!AF15+'PEMUKTAHIRAN DATA'!AF15+PENCALONAN!AF15+KAMPANYE!AF15+'MASA TENANG'!AF15+'Pengadaan Logist'!AF15+'PEMUNGUTAN SUARA'!AF15+'PENGHITUNGAN SUARA'!AF15+'PENETAPAN HASIL'!AF15+'NON TAHAPAN'!AF15</f>
        <v>23</v>
      </c>
      <c r="AG16" s="11">
        <f>'PEMBENTUKAN PPK'!AG15+'PEMUKTAHIRAN DATA'!AG15+PENCALONAN!AG15+KAMPANYE!AG15+'MASA TENANG'!AG15+'Pengadaan Logist'!AG15+'PEMUNGUTAN SUARA'!AG15+'PENGHITUNGAN SUARA'!AG15+'PENETAPAN HASIL'!AG15+'NON TAHAPAN'!AG15</f>
        <v>8</v>
      </c>
      <c r="AH16" s="11">
        <f>'PEMBENTUKAN PPK'!AH15+'PEMUKTAHIRAN DATA'!AH15+PENCALONAN!AH15+KAMPANYE!AH15+'MASA TENANG'!AH15+'Pengadaan Logist'!AH15+'PEMUNGUTAN SUARA'!AH15+'PENGHITUNGAN SUARA'!AH15+'PENETAPAN HASIL'!AH15+'NON TAHAPAN'!AH15</f>
        <v>24</v>
      </c>
      <c r="AI16" s="155" t="s">
        <v>90</v>
      </c>
      <c r="AJ16" s="40">
        <f>'PEMBENTUKAN PPK'!AJ15+'PEMUKTAHIRAN DATA'!AJ15+PENCALONAN!AJ15+KAMPANYE!AJ15+'MASA TENANG'!AJ15+'Pengadaan Logist'!AJ15+'PEMUNGUTAN SUARA'!AJ15+'PENGHITUNGAN SUARA'!AJ15+'PENETAPAN HASIL'!AJ15+'NON TAHAPAN'!AJ15</f>
        <v>26</v>
      </c>
      <c r="AK16" s="123">
        <v>78</v>
      </c>
      <c r="AL16" s="123">
        <v>1</v>
      </c>
      <c r="AM16" s="123">
        <v>1</v>
      </c>
      <c r="AN16" s="123"/>
      <c r="AO16" s="123">
        <v>12</v>
      </c>
      <c r="AP16" s="123">
        <v>1</v>
      </c>
      <c r="AQ16" s="21"/>
      <c r="AR16" s="21"/>
      <c r="AS16" s="21"/>
      <c r="AT16" s="21"/>
      <c r="AU16" s="21"/>
      <c r="AV16" s="21"/>
      <c r="AW16" s="21"/>
      <c r="AX16" s="21"/>
      <c r="AY16" s="22"/>
      <c r="AZ16" s="22"/>
      <c r="BA16" s="22"/>
      <c r="BB16" s="22"/>
      <c r="BC16" s="22"/>
      <c r="BD16" s="17">
        <v>18</v>
      </c>
      <c r="BE16" s="17">
        <v>12</v>
      </c>
      <c r="BF16" s="17">
        <v>11</v>
      </c>
      <c r="BG16" s="17">
        <v>1</v>
      </c>
      <c r="BH16" s="17">
        <v>3</v>
      </c>
      <c r="BJ16" s="17">
        <v>42</v>
      </c>
      <c r="BK16" s="17">
        <v>1</v>
      </c>
      <c r="BP16" s="17">
        <v>1</v>
      </c>
      <c r="BU16" s="19"/>
      <c r="BV16" s="18">
        <v>21</v>
      </c>
      <c r="BW16" s="18">
        <v>9</v>
      </c>
      <c r="BX16" s="18">
        <v>6</v>
      </c>
      <c r="BY16" s="18">
        <v>8</v>
      </c>
      <c r="BZ16" s="18">
        <v>2</v>
      </c>
      <c r="CA16" s="18">
        <v>15</v>
      </c>
      <c r="CB16" s="18">
        <v>1</v>
      </c>
      <c r="CC16" s="18">
        <v>8</v>
      </c>
      <c r="CD16" s="18">
        <v>3</v>
      </c>
      <c r="CE16" s="19"/>
      <c r="CF16" s="18">
        <v>23</v>
      </c>
      <c r="CG16" s="18">
        <v>40</v>
      </c>
      <c r="CH16" s="100">
        <v>2</v>
      </c>
      <c r="CI16" s="100"/>
      <c r="CJ16" s="18">
        <v>7</v>
      </c>
      <c r="CK16" s="18"/>
      <c r="CL16" s="18">
        <v>21</v>
      </c>
      <c r="CM16" s="18">
        <v>38</v>
      </c>
      <c r="CN16" s="19"/>
      <c r="CO16" s="19"/>
      <c r="CP16" s="19"/>
      <c r="CQ16" s="19"/>
      <c r="CR16" s="18">
        <v>3</v>
      </c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8">
        <v>66</v>
      </c>
      <c r="DK16" s="149">
        <f t="shared" si="0"/>
        <v>55</v>
      </c>
      <c r="DL16" s="149">
        <f t="shared" si="1"/>
        <v>0</v>
      </c>
    </row>
    <row r="17" spans="1:116" s="99" customFormat="1" ht="14.25" customHeight="1" x14ac:dyDescent="0.3">
      <c r="A17" s="150" t="s">
        <v>91</v>
      </c>
      <c r="B17" s="9">
        <f>'PEMBENTUKAN PPK'!B16+'PEMUKTAHIRAN DATA'!B16+PENCALONAN!B16+KAMPANYE!B16+'MASA TENANG'!B16+'Pengadaan Logist'!B16+'PEMUNGUTAN SUARA'!B16+'PENGHITUNGAN SUARA'!B16+'PENETAPAN HASIL'!B16+'NON TAHAPAN'!B16</f>
        <v>37</v>
      </c>
      <c r="C17" s="9">
        <f>'PEMBENTUKAN PPK'!C16+'PEMUKTAHIRAN DATA'!C16+PENCALONAN!C16+KAMPANYE!C16+'MASA TENANG'!C16+'Pengadaan Logist'!C16+'PEMUNGUTAN SUARA'!C16+'PENGHITUNGAN SUARA'!C16+'PENETAPAN HASIL'!C16+'NON TAHAPAN'!C16</f>
        <v>13</v>
      </c>
      <c r="D17" s="9">
        <f>'PEMBENTUKAN PPK'!D16+'PEMUKTAHIRAN DATA'!D16+PENCALONAN!D16+KAMPANYE!D16+'MASA TENANG'!D16+'Pengadaan Logist'!D16+'PEMUNGUTAN SUARA'!D16+'PENGHITUNGAN SUARA'!D16+'PENETAPAN HASIL'!D16+'NON TAHAPAN'!D16</f>
        <v>10</v>
      </c>
      <c r="E17" s="9">
        <f>'PEMBENTUKAN PPK'!E16+'PEMUKTAHIRAN DATA'!E16+PENCALONAN!E16+KAMPANYE!E16+'MASA TENANG'!E16+'Pengadaan Logist'!E16+'PEMUNGUTAN SUARA'!E16+'PENGHITUNGAN SUARA'!E16+'PENETAPAN HASIL'!E16+'NON TAHAPAN'!E16</f>
        <v>41</v>
      </c>
      <c r="F17" s="9">
        <f>'PEMBENTUKAN PPK'!F16+'PEMUKTAHIRAN DATA'!F16+PENCALONAN!F16+KAMPANYE!F16+'MASA TENANG'!F16+'Pengadaan Logist'!F16+'PEMUNGUTAN SUARA'!F16+'PENGHITUNGAN SUARA'!F16+'PENETAPAN HASIL'!F16+'NON TAHAPAN'!F16</f>
        <v>13</v>
      </c>
      <c r="G17" s="9">
        <f>'PEMBENTUKAN PPK'!G16+'PEMUKTAHIRAN DATA'!G16+PENCALONAN!G16+KAMPANYE!G16+'MASA TENANG'!G16+'Pengadaan Logist'!G16+'PEMUNGUTAN SUARA'!G16+'PENGHITUNGAN SUARA'!G16+'PENETAPAN HASIL'!G16+'NON TAHAPAN'!G16</f>
        <v>10</v>
      </c>
      <c r="H17" s="9">
        <f>'PEMBENTUKAN PPK'!H16+'PEMUKTAHIRAN DATA'!H16+PENCALONAN!H16+KAMPANYE!H16+'MASA TENANG'!H16+'Pengadaan Logist'!H16+'PEMUNGUTAN SUARA'!H16+'PENGHITUNGAN SUARA'!H16+'PENETAPAN HASIL'!H16+'NON TAHAPAN'!H16</f>
        <v>1</v>
      </c>
      <c r="I17" s="9">
        <f>'PEMBENTUKAN PPK'!I16+'PEMUKTAHIRAN DATA'!I16+PENCALONAN!I16+KAMPANYE!I16+'MASA TENANG'!I16+'Pengadaan Logist'!I16+'PEMUNGUTAN SUARA'!I16+'PENGHITUNGAN SUARA'!I16+'PENETAPAN HASIL'!I16+'NON TAHAPAN'!I16</f>
        <v>2</v>
      </c>
      <c r="J17" s="9">
        <f>'PEMBENTUKAN PPK'!J16+'PEMUKTAHIRAN DATA'!J16+PENCALONAN!J16+KAMPANYE!J16+'MASA TENANG'!J16+'Pengadaan Logist'!J16+'PEMUNGUTAN SUARA'!J16+'PENGHITUNGAN SUARA'!J16+'PENETAPAN HASIL'!J16+'NON TAHAPAN'!J16</f>
        <v>7</v>
      </c>
      <c r="K17" s="9">
        <f>'PEMBENTUKAN PPK'!K16+'PEMUKTAHIRAN DATA'!K16+PENCALONAN!K16+KAMPANYE!K16+'MASA TENANG'!K16+'Pengadaan Logist'!K16+'PEMUNGUTAN SUARA'!K16+'PENGHITUNGAN SUARA'!K16+'PENETAPAN HASIL'!K16+'NON TAHAPAN'!K16</f>
        <v>5</v>
      </c>
      <c r="L17" s="9">
        <f>'PEMBENTUKAN PPK'!L16+'PEMUKTAHIRAN DATA'!L16+PENCALONAN!L16+KAMPANYE!L16+'MASA TENANG'!L16+'Pengadaan Logist'!L16+'PEMUNGUTAN SUARA'!L16+'PENGHITUNGAN SUARA'!L16+'PENETAPAN HASIL'!L16+'NON TAHAPAN'!L16</f>
        <v>0</v>
      </c>
      <c r="M17" s="9">
        <f>'PEMBENTUKAN PPK'!M16+'PEMUKTAHIRAN DATA'!M16+PENCALONAN!M16+KAMPANYE!M16+'MASA TENANG'!M16+'Pengadaan Logist'!M16+'PEMUNGUTAN SUARA'!M16+'PENGHITUNGAN SUARA'!M16+'PENETAPAN HASIL'!M16+'NON TAHAPAN'!M16</f>
        <v>2</v>
      </c>
      <c r="N17" s="9">
        <f>'PEMBENTUKAN PPK'!N16+'PEMUKTAHIRAN DATA'!N16+PENCALONAN!N16+KAMPANYE!N16+'MASA TENANG'!N16+'Pengadaan Logist'!N16+'PEMUNGUTAN SUARA'!N16+'PENGHITUNGAN SUARA'!N16+'PENETAPAN HASIL'!N16+'NON TAHAPAN'!N16</f>
        <v>7</v>
      </c>
      <c r="O17" s="9">
        <f>'PEMBENTUKAN PPK'!O16+'PEMUKTAHIRAN DATA'!O16+PENCALONAN!O16+KAMPANYE!O16+'MASA TENANG'!O16+'Pengadaan Logist'!O16+'PEMUNGUTAN SUARA'!O16+'PENGHITUNGAN SUARA'!O16+'PENETAPAN HASIL'!O16+'NON TAHAPAN'!O16</f>
        <v>3</v>
      </c>
      <c r="P17" s="9">
        <f>'PEMBENTUKAN PPK'!P16+'PEMUKTAHIRAN DATA'!P16+PENCALONAN!P16+KAMPANYE!P16+'MASA TENANG'!P16+'Pengadaan Logist'!P16+'PEMUNGUTAN SUARA'!P16+'PENGHITUNGAN SUARA'!P16+'PENETAPAN HASIL'!P16+'NON TAHAPAN'!P16</f>
        <v>2</v>
      </c>
      <c r="Q17" s="9">
        <f>'PEMBENTUKAN PPK'!Q16+'PEMUKTAHIRAN DATA'!Q16+PENCALONAN!Q16+KAMPANYE!Q16+'MASA TENANG'!Q16+'Pengadaan Logist'!Q16+'PEMUNGUTAN SUARA'!Q16+'PENGHITUNGAN SUARA'!Q16+'PENETAPAN HASIL'!Q16+'NON TAHAPAN'!Q16</f>
        <v>0</v>
      </c>
      <c r="R17" s="9">
        <f>'PEMBENTUKAN PPK'!R16+'PEMUKTAHIRAN DATA'!R16+PENCALONAN!R16+KAMPANYE!R16+'MASA TENANG'!R16+'Pengadaan Logist'!R16+'PEMUNGUTAN SUARA'!R16+'PENGHITUNGAN SUARA'!R16+'PENETAPAN HASIL'!R16+'NON TAHAPAN'!R16</f>
        <v>20</v>
      </c>
      <c r="S17" s="9">
        <f>'PEMBENTUKAN PPK'!S16+'PEMUKTAHIRAN DATA'!S16+PENCALONAN!S16+KAMPANYE!S16+'MASA TENANG'!S16+'Pengadaan Logist'!S16+'PEMUNGUTAN SUARA'!S16+'PENGHITUNGAN SUARA'!S16+'PENETAPAN HASIL'!S16+'NON TAHAPAN'!S16</f>
        <v>14</v>
      </c>
      <c r="T17" s="9">
        <f>'PEMBENTUKAN PPK'!T16+'PEMUKTAHIRAN DATA'!T16+PENCALONAN!T16+KAMPANYE!T16+'MASA TENANG'!T16+'Pengadaan Logist'!T16+'PEMUNGUTAN SUARA'!T16+'PENGHITUNGAN SUARA'!T16+'PENETAPAN HASIL'!T16+'NON TAHAPAN'!T16</f>
        <v>7</v>
      </c>
      <c r="U17" s="9">
        <f>'PEMBENTUKAN PPK'!U16+'PEMUKTAHIRAN DATA'!U16+PENCALONAN!U16+KAMPANYE!U16+'MASA TENANG'!U16+'Pengadaan Logist'!U16+'PEMUNGUTAN SUARA'!U16+'PENGHITUNGAN SUARA'!U16+'PENETAPAN HASIL'!U16+'NON TAHAPAN'!U16</f>
        <v>3</v>
      </c>
      <c r="V17" s="9">
        <f>'PEMBENTUKAN PPK'!V16+'PEMUKTAHIRAN DATA'!V16+PENCALONAN!V16+KAMPANYE!V16+'MASA TENANG'!V16+'Pengadaan Logist'!V16+'PEMUNGUTAN SUARA'!V16+'PENGHITUNGAN SUARA'!V16+'PENETAPAN HASIL'!V16+'NON TAHAPAN'!V16</f>
        <v>14</v>
      </c>
      <c r="W17" s="9">
        <f>'PEMBENTUKAN PPK'!W16+'PEMUKTAHIRAN DATA'!W16+PENCALONAN!W16+KAMPANYE!W16+'MASA TENANG'!W16+'Pengadaan Logist'!W16+'PEMUNGUTAN SUARA'!W16+'PENGHITUNGAN SUARA'!W16+'PENETAPAN HASIL'!W16+'NON TAHAPAN'!W16</f>
        <v>0</v>
      </c>
      <c r="X17" s="9">
        <f>'PEMBENTUKAN PPK'!X16+'PEMUKTAHIRAN DATA'!X16+PENCALONAN!X16+KAMPANYE!X16+'MASA TENANG'!X16+'Pengadaan Logist'!X16+'PEMUNGUTAN SUARA'!X16+'PENGHITUNGAN SUARA'!X16+'PENETAPAN HASIL'!X16+'NON TAHAPAN'!X16</f>
        <v>4</v>
      </c>
      <c r="Y17" s="9">
        <f>'PEMBENTUKAN PPK'!Y16+'PEMUKTAHIRAN DATA'!Y16+PENCALONAN!Y16+KAMPANYE!Y16+'MASA TENANG'!Y16+'Pengadaan Logist'!Y16+'PEMUNGUTAN SUARA'!Y16+'PENGHITUNGAN SUARA'!Y16+'PENETAPAN HASIL'!Y16+'NON TAHAPAN'!Y16</f>
        <v>4</v>
      </c>
      <c r="Z17" s="9">
        <f>'PEMBENTUKAN PPK'!Z16+'PEMUKTAHIRAN DATA'!Z16+PENCALONAN!Z16+KAMPANYE!Z16+'MASA TENANG'!Z16+'Pengadaan Logist'!Z16+'PEMUNGUTAN SUARA'!Z16+'PENGHITUNGAN SUARA'!Z16+'PENETAPAN HASIL'!Z16+'NON TAHAPAN'!Z16</f>
        <v>0</v>
      </c>
      <c r="AA17" s="9">
        <f>'PEMBENTUKAN PPK'!AA16+'PEMUKTAHIRAN DATA'!AA16+PENCALONAN!AA16+KAMPANYE!AA16+'MASA TENANG'!AA16+'Pengadaan Logist'!AA16+'PEMUNGUTAN SUARA'!AA16+'PENGHITUNGAN SUARA'!AA16+'PENETAPAN HASIL'!AA16+'NON TAHAPAN'!AA16</f>
        <v>0</v>
      </c>
      <c r="AB17" s="9">
        <f>'PEMBENTUKAN PPK'!AB16+'PEMUKTAHIRAN DATA'!AB16+PENCALONAN!AB16+KAMPANYE!AB16+'MASA TENANG'!AB16+'Pengadaan Logist'!AB16+'PEMUNGUTAN SUARA'!AB16+'PENGHITUNGAN SUARA'!AB16+'PENETAPAN HASIL'!AB16+'NON TAHAPAN'!AB16</f>
        <v>22</v>
      </c>
      <c r="AC17" s="9">
        <f>'PEMBENTUKAN PPK'!AC16+'PEMUKTAHIRAN DATA'!AC16+PENCALONAN!AC16+KAMPANYE!AC16+'MASA TENANG'!AC16+'Pengadaan Logist'!AC16+'PEMUNGUTAN SUARA'!AC16+'PENGHITUNGAN SUARA'!AC16+'PENETAPAN HASIL'!AC16+'NON TAHAPAN'!AC16</f>
        <v>4</v>
      </c>
      <c r="AD17" s="9">
        <f>'PEMBENTUKAN PPK'!AD16+'PEMUKTAHIRAN DATA'!AD16+PENCALONAN!AD16+KAMPANYE!AD16+'MASA TENANG'!AD16+'Pengadaan Logist'!AD16+'PEMUNGUTAN SUARA'!AD16+'PENGHITUNGAN SUARA'!AD16+'PENETAPAN HASIL'!AD16+'NON TAHAPAN'!AD16</f>
        <v>0</v>
      </c>
      <c r="AE17" s="9">
        <f>'PEMBENTUKAN PPK'!AE16+'PEMUKTAHIRAN DATA'!AE16+PENCALONAN!AE16+KAMPANYE!AE16+'MASA TENANG'!AE16+'Pengadaan Logist'!AE16+'PEMUNGUTAN SUARA'!AE16+'PENGHITUNGAN SUARA'!AE16+'PENETAPAN HASIL'!AE16+'NON TAHAPAN'!AE16</f>
        <v>18</v>
      </c>
      <c r="AF17" s="11">
        <f>'PEMBENTUKAN PPK'!AF16+'PEMUKTAHIRAN DATA'!AF16+PENCALONAN!AF16+KAMPANYE!AF16+'MASA TENANG'!AF16+'Pengadaan Logist'!AF16+'PEMUNGUTAN SUARA'!AF16+'PENGHITUNGAN SUARA'!AF16+'PENETAPAN HASIL'!AF16+'NON TAHAPAN'!AF16</f>
        <v>10</v>
      </c>
      <c r="AG17" s="11">
        <f>'PEMBENTUKAN PPK'!AG16+'PEMUKTAHIRAN DATA'!AG16+PENCALONAN!AG16+KAMPANYE!AG16+'MASA TENANG'!AG16+'Pengadaan Logist'!AG16+'PEMUNGUTAN SUARA'!AG16+'PENGHITUNGAN SUARA'!AG16+'PENETAPAN HASIL'!AG16+'NON TAHAPAN'!AG16</f>
        <v>7</v>
      </c>
      <c r="AH17" s="11">
        <f>'PEMBENTUKAN PPK'!AH16+'PEMUKTAHIRAN DATA'!AH16+PENCALONAN!AH16+KAMPANYE!AH16+'MASA TENANG'!AH16+'Pengadaan Logist'!AH16+'PEMUNGUTAN SUARA'!AH16+'PENGHITUNGAN SUARA'!AH16+'PENETAPAN HASIL'!AH16+'NON TAHAPAN'!AH16</f>
        <v>1</v>
      </c>
      <c r="AI17" s="153"/>
      <c r="AJ17" s="40">
        <f>'PEMBENTUKAN PPK'!AJ16+'PEMUKTAHIRAN DATA'!AJ16+PENCALONAN!AJ16+KAMPANYE!AJ16+'MASA TENANG'!AJ16+'Pengadaan Logist'!AJ16+'PEMUNGUTAN SUARA'!AJ16+'PENGHITUNGAN SUARA'!AJ16+'PENETAPAN HASIL'!AJ16+'NON TAHAPAN'!AJ16</f>
        <v>2</v>
      </c>
      <c r="AK17" s="123">
        <v>85</v>
      </c>
      <c r="AL17" s="123"/>
      <c r="AM17" s="123"/>
      <c r="AN17" s="123"/>
      <c r="AO17" s="123">
        <v>26</v>
      </c>
      <c r="AP17" s="123">
        <v>1</v>
      </c>
      <c r="AQ17" s="33"/>
      <c r="AR17" s="33"/>
      <c r="AS17" s="33"/>
      <c r="AT17" s="33"/>
      <c r="AU17" s="33"/>
      <c r="AV17" s="33"/>
      <c r="AW17" s="33"/>
      <c r="AX17" s="33"/>
      <c r="AY17" s="34"/>
      <c r="AZ17" s="34"/>
      <c r="BA17" s="34"/>
      <c r="BB17" s="34"/>
      <c r="BC17" s="34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7"/>
      <c r="CI17" s="37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149">
        <f t="shared" si="0"/>
        <v>18</v>
      </c>
      <c r="DL17" s="149">
        <f t="shared" si="1"/>
        <v>0</v>
      </c>
    </row>
    <row r="18" spans="1:116" s="99" customFormat="1" ht="14.25" customHeight="1" x14ac:dyDescent="0.3">
      <c r="A18" s="150" t="s">
        <v>92</v>
      </c>
      <c r="B18" s="9">
        <f>'PEMBENTUKAN PPK'!B17+'PEMUKTAHIRAN DATA'!B17+PENCALONAN!B17+KAMPANYE!B17+'MASA TENANG'!B17+'Pengadaan Logist'!B17+'PEMUNGUTAN SUARA'!B17+'PENGHITUNGAN SUARA'!B17+'PENETAPAN HASIL'!B17+'NON TAHAPAN'!B17</f>
        <v>40</v>
      </c>
      <c r="C18" s="9">
        <f>'PEMBENTUKAN PPK'!C17+'PEMUKTAHIRAN DATA'!C17+PENCALONAN!C17+KAMPANYE!C17+'MASA TENANG'!C17+'Pengadaan Logist'!C17+'PEMUNGUTAN SUARA'!C17+'PENGHITUNGAN SUARA'!C17+'PENETAPAN HASIL'!C17+'NON TAHAPAN'!C17</f>
        <v>20</v>
      </c>
      <c r="D18" s="9">
        <f>'PEMBENTUKAN PPK'!D17+'PEMUKTAHIRAN DATA'!D17+PENCALONAN!D17+KAMPANYE!D17+'MASA TENANG'!D17+'Pengadaan Logist'!D17+'PEMUNGUTAN SUARA'!D17+'PENGHITUNGAN SUARA'!D17+'PENETAPAN HASIL'!D17+'NON TAHAPAN'!D17</f>
        <v>10</v>
      </c>
      <c r="E18" s="9">
        <f>'PEMBENTUKAN PPK'!E17+'PEMUKTAHIRAN DATA'!E17+PENCALONAN!E17+KAMPANYE!E17+'MASA TENANG'!E17+'Pengadaan Logist'!E17+'PEMUNGUTAN SUARA'!E17+'PENGHITUNGAN SUARA'!E17+'PENETAPAN HASIL'!E17+'NON TAHAPAN'!E17</f>
        <v>72</v>
      </c>
      <c r="F18" s="9">
        <f>'PEMBENTUKAN PPK'!F17+'PEMUKTAHIRAN DATA'!F17+PENCALONAN!F17+KAMPANYE!F17+'MASA TENANG'!F17+'Pengadaan Logist'!F17+'PEMUNGUTAN SUARA'!F17+'PENGHITUNGAN SUARA'!F17+'PENETAPAN HASIL'!F17+'NON TAHAPAN'!F17</f>
        <v>3</v>
      </c>
      <c r="G18" s="9">
        <f>'PEMBENTUKAN PPK'!G17+'PEMUKTAHIRAN DATA'!G17+PENCALONAN!G17+KAMPANYE!G17+'MASA TENANG'!G17+'Pengadaan Logist'!G17+'PEMUNGUTAN SUARA'!G17+'PENGHITUNGAN SUARA'!G17+'PENETAPAN HASIL'!G17+'NON TAHAPAN'!G17</f>
        <v>1</v>
      </c>
      <c r="H18" s="9">
        <f>'PEMBENTUKAN PPK'!H17+'PEMUKTAHIRAN DATA'!H17+PENCALONAN!H17+KAMPANYE!H17+'MASA TENANG'!H17+'Pengadaan Logist'!H17+'PEMUNGUTAN SUARA'!H17+'PENGHITUNGAN SUARA'!H17+'PENETAPAN HASIL'!H17+'NON TAHAPAN'!H17</f>
        <v>2</v>
      </c>
      <c r="I18" s="9">
        <f>'PEMBENTUKAN PPK'!I17+'PEMUKTAHIRAN DATA'!I17+PENCALONAN!I17+KAMPANYE!I17+'MASA TENANG'!I17+'Pengadaan Logist'!I17+'PEMUNGUTAN SUARA'!I17+'PENGHITUNGAN SUARA'!I17+'PENETAPAN HASIL'!I17+'NON TAHAPAN'!I17</f>
        <v>0</v>
      </c>
      <c r="J18" s="9">
        <f>'PEMBENTUKAN PPK'!J17+'PEMUKTAHIRAN DATA'!J17+PENCALONAN!J17+KAMPANYE!J17+'MASA TENANG'!J17+'Pengadaan Logist'!J17+'PEMUNGUTAN SUARA'!J17+'PENGHITUNGAN SUARA'!J17+'PENETAPAN HASIL'!J17+'NON TAHAPAN'!J17</f>
        <v>4</v>
      </c>
      <c r="K18" s="9">
        <f>'PEMBENTUKAN PPK'!K17+'PEMUKTAHIRAN DATA'!K17+PENCALONAN!K17+KAMPANYE!K17+'MASA TENANG'!K17+'Pengadaan Logist'!K17+'PEMUNGUTAN SUARA'!K17+'PENGHITUNGAN SUARA'!K17+'PENETAPAN HASIL'!K17+'NON TAHAPAN'!K17</f>
        <v>4</v>
      </c>
      <c r="L18" s="9">
        <f>'PEMBENTUKAN PPK'!L17+'PEMUKTAHIRAN DATA'!L17+PENCALONAN!L17+KAMPANYE!L17+'MASA TENANG'!L17+'Pengadaan Logist'!L17+'PEMUNGUTAN SUARA'!L17+'PENGHITUNGAN SUARA'!L17+'PENETAPAN HASIL'!L17+'NON TAHAPAN'!L17</f>
        <v>0</v>
      </c>
      <c r="M18" s="9">
        <f>'PEMBENTUKAN PPK'!M17+'PEMUKTAHIRAN DATA'!M17+PENCALONAN!M17+KAMPANYE!M17+'MASA TENANG'!M17+'Pengadaan Logist'!M17+'PEMUNGUTAN SUARA'!M17+'PENGHITUNGAN SUARA'!M17+'PENETAPAN HASIL'!M17+'NON TAHAPAN'!M17</f>
        <v>0</v>
      </c>
      <c r="N18" s="9">
        <f>'PEMBENTUKAN PPK'!N17+'PEMUKTAHIRAN DATA'!N17+PENCALONAN!N17+KAMPANYE!N17+'MASA TENANG'!N17+'Pengadaan Logist'!N17+'PEMUNGUTAN SUARA'!N17+'PENGHITUNGAN SUARA'!N17+'PENETAPAN HASIL'!N17+'NON TAHAPAN'!N17</f>
        <v>19</v>
      </c>
      <c r="O18" s="9">
        <f>'PEMBENTUKAN PPK'!O17+'PEMUKTAHIRAN DATA'!O17+PENCALONAN!O17+KAMPANYE!O17+'MASA TENANG'!O17+'Pengadaan Logist'!O17+'PEMUNGUTAN SUARA'!O17+'PENGHITUNGAN SUARA'!O17+'PENETAPAN HASIL'!O17+'NON TAHAPAN'!O17</f>
        <v>7</v>
      </c>
      <c r="P18" s="9">
        <f>'PEMBENTUKAN PPK'!P17+'PEMUKTAHIRAN DATA'!P17+PENCALONAN!P17+KAMPANYE!P17+'MASA TENANG'!P17+'Pengadaan Logist'!P17+'PEMUNGUTAN SUARA'!P17+'PENGHITUNGAN SUARA'!P17+'PENETAPAN HASIL'!P17+'NON TAHAPAN'!P17</f>
        <v>12</v>
      </c>
      <c r="Q18" s="9">
        <f>'PEMBENTUKAN PPK'!Q17+'PEMUKTAHIRAN DATA'!Q17+PENCALONAN!Q17+KAMPANYE!Q17+'MASA TENANG'!Q17+'Pengadaan Logist'!Q17+'PEMUNGUTAN SUARA'!Q17+'PENGHITUNGAN SUARA'!Q17+'PENETAPAN HASIL'!Q17+'NON TAHAPAN'!Q17</f>
        <v>0</v>
      </c>
      <c r="R18" s="9">
        <f>'PEMBENTUKAN PPK'!R17+'PEMUKTAHIRAN DATA'!R17+PENCALONAN!R17+KAMPANYE!R17+'MASA TENANG'!R17+'Pengadaan Logist'!R17+'PEMUNGUTAN SUARA'!R17+'PENGHITUNGAN SUARA'!R17+'PENETAPAN HASIL'!R17+'NON TAHAPAN'!R17</f>
        <v>25</v>
      </c>
      <c r="S18" s="9">
        <f>'PEMBENTUKAN PPK'!S17+'PEMUKTAHIRAN DATA'!S17+PENCALONAN!S17+KAMPANYE!S17+'MASA TENANG'!S17+'Pengadaan Logist'!S17+'PEMUNGUTAN SUARA'!S17+'PENGHITUNGAN SUARA'!S17+'PENETAPAN HASIL'!S17+'NON TAHAPAN'!S17</f>
        <v>8</v>
      </c>
      <c r="T18" s="9">
        <f>'PEMBENTUKAN PPK'!T17+'PEMUKTAHIRAN DATA'!T17+PENCALONAN!T17+KAMPANYE!T17+'MASA TENANG'!T17+'Pengadaan Logist'!T17+'PEMUNGUTAN SUARA'!T17+'PENGHITUNGAN SUARA'!T17+'PENETAPAN HASIL'!T17+'NON TAHAPAN'!T17</f>
        <v>0</v>
      </c>
      <c r="U18" s="9">
        <f>'PEMBENTUKAN PPK'!U17+'PEMUKTAHIRAN DATA'!U17+PENCALONAN!U17+KAMPANYE!U17+'MASA TENANG'!U17+'Pengadaan Logist'!U17+'PEMUNGUTAN SUARA'!U17+'PENGHITUNGAN SUARA'!U17+'PENETAPAN HASIL'!U17+'NON TAHAPAN'!U17</f>
        <v>17</v>
      </c>
      <c r="V18" s="9">
        <f>'PEMBENTUKAN PPK'!V17+'PEMUKTAHIRAN DATA'!V17+PENCALONAN!V17+KAMPANYE!V17+'MASA TENANG'!V17+'Pengadaan Logist'!V17+'PEMUNGUTAN SUARA'!V17+'PENGHITUNGAN SUARA'!V17+'PENETAPAN HASIL'!V17+'NON TAHAPAN'!V17</f>
        <v>25</v>
      </c>
      <c r="W18" s="9">
        <f>'PEMBENTUKAN PPK'!W17+'PEMUKTAHIRAN DATA'!W17+PENCALONAN!W17+KAMPANYE!W17+'MASA TENANG'!W17+'Pengadaan Logist'!W17+'PEMUNGUTAN SUARA'!W17+'PENGHITUNGAN SUARA'!W17+'PENETAPAN HASIL'!W17+'NON TAHAPAN'!W17</f>
        <v>0</v>
      </c>
      <c r="X18" s="9">
        <f>'PEMBENTUKAN PPK'!X17+'PEMUKTAHIRAN DATA'!X17+PENCALONAN!X17+KAMPANYE!X17+'MASA TENANG'!X17+'Pengadaan Logist'!X17+'PEMUNGUTAN SUARA'!X17+'PENGHITUNGAN SUARA'!X17+'PENETAPAN HASIL'!X17+'NON TAHAPAN'!X17</f>
        <v>0</v>
      </c>
      <c r="Y18" s="9">
        <f>'PEMBENTUKAN PPK'!Y17+'PEMUKTAHIRAN DATA'!Y17+PENCALONAN!Y17+KAMPANYE!Y17+'MASA TENANG'!Y17+'Pengadaan Logist'!Y17+'PEMUNGUTAN SUARA'!Y17+'PENGHITUNGAN SUARA'!Y17+'PENETAPAN HASIL'!Y17+'NON TAHAPAN'!Y17</f>
        <v>0</v>
      </c>
      <c r="Z18" s="9">
        <f>'PEMBENTUKAN PPK'!Z17+'PEMUKTAHIRAN DATA'!Z17+PENCALONAN!Z17+KAMPANYE!Z17+'MASA TENANG'!Z17+'Pengadaan Logist'!Z17+'PEMUNGUTAN SUARA'!Z17+'PENGHITUNGAN SUARA'!Z17+'PENETAPAN HASIL'!Z17+'NON TAHAPAN'!Z17</f>
        <v>0</v>
      </c>
      <c r="AA18" s="9">
        <f>'PEMBENTUKAN PPK'!AA17+'PEMUKTAHIRAN DATA'!AA17+PENCALONAN!AA17+KAMPANYE!AA17+'MASA TENANG'!AA17+'Pengadaan Logist'!AA17+'PEMUNGUTAN SUARA'!AA17+'PENGHITUNGAN SUARA'!AA17+'PENETAPAN HASIL'!AA17+'NON TAHAPAN'!AA17</f>
        <v>0</v>
      </c>
      <c r="AB18" s="9">
        <f>'PEMBENTUKAN PPK'!AB17+'PEMUKTAHIRAN DATA'!AB17+PENCALONAN!AB17+KAMPANYE!AB17+'MASA TENANG'!AB17+'Pengadaan Logist'!AB17+'PEMUNGUTAN SUARA'!AB17+'PENGHITUNGAN SUARA'!AB17+'PENETAPAN HASIL'!AB17+'NON TAHAPAN'!AB17</f>
        <v>25</v>
      </c>
      <c r="AC18" s="9">
        <f>'PEMBENTUKAN PPK'!AC17+'PEMUKTAHIRAN DATA'!AC17+PENCALONAN!AC17+KAMPANYE!AC17+'MASA TENANG'!AC17+'Pengadaan Logist'!AC17+'PEMUNGUTAN SUARA'!AC17+'PENGHITUNGAN SUARA'!AC17+'PENETAPAN HASIL'!AC17+'NON TAHAPAN'!AC17</f>
        <v>0</v>
      </c>
      <c r="AD18" s="9">
        <f>'PEMBENTUKAN PPK'!AD17+'PEMUKTAHIRAN DATA'!AD17+PENCALONAN!AD17+KAMPANYE!AD17+'MASA TENANG'!AD17+'Pengadaan Logist'!AD17+'PEMUNGUTAN SUARA'!AD17+'PENGHITUNGAN SUARA'!AD17+'PENETAPAN HASIL'!AD17+'NON TAHAPAN'!AD17</f>
        <v>0</v>
      </c>
      <c r="AE18" s="9">
        <f>'PEMBENTUKAN PPK'!AE17+'PEMUKTAHIRAN DATA'!AE17+PENCALONAN!AE17+KAMPANYE!AE17+'MASA TENANG'!AE17+'Pengadaan Logist'!AE17+'PEMUNGUTAN SUARA'!AE17+'PENGHITUNGAN SUARA'!AE17+'PENETAPAN HASIL'!AE17+'NON TAHAPAN'!AE17</f>
        <v>25</v>
      </c>
      <c r="AF18" s="11">
        <f>'PEMBENTUKAN PPK'!AF17+'PEMUKTAHIRAN DATA'!AF17+PENCALONAN!AF17+KAMPANYE!AF17+'MASA TENANG'!AF17+'Pengadaan Logist'!AF17+'PEMUNGUTAN SUARA'!AF17+'PENGHITUNGAN SUARA'!AF17+'PENETAPAN HASIL'!AF17+'NON TAHAPAN'!AF17</f>
        <v>8</v>
      </c>
      <c r="AG18" s="11">
        <f>'PEMBENTUKAN PPK'!AG17+'PEMUKTAHIRAN DATA'!AG17+PENCALONAN!AG17+KAMPANYE!AG17+'MASA TENANG'!AG17+'Pengadaan Logist'!AG17+'PEMUNGUTAN SUARA'!AG17+'PENGHITUNGAN SUARA'!AG17+'PENETAPAN HASIL'!AG17+'NON TAHAPAN'!AG17</f>
        <v>0</v>
      </c>
      <c r="AH18" s="11">
        <f>'PEMBENTUKAN PPK'!AH17+'PEMUKTAHIRAN DATA'!AH17+PENCALONAN!AH17+KAMPANYE!AH17+'MASA TENANG'!AH17+'Pengadaan Logist'!AH17+'PEMUNGUTAN SUARA'!AH17+'PENGHITUNGAN SUARA'!AH17+'PENETAPAN HASIL'!AH17+'NON TAHAPAN'!AH17</f>
        <v>17</v>
      </c>
      <c r="AI18" s="153"/>
      <c r="AJ18" s="40">
        <f>'PEMBENTUKAN PPK'!AJ17+'PEMUKTAHIRAN DATA'!AJ17+PENCALONAN!AJ17+KAMPANYE!AJ17+'MASA TENANG'!AJ17+'Pengadaan Logist'!AJ17+'PEMUNGUTAN SUARA'!AJ17+'PENGHITUNGAN SUARA'!AJ17+'PENETAPAN HASIL'!AJ17+'NON TAHAPAN'!AJ17</f>
        <v>64</v>
      </c>
      <c r="AK18" s="126">
        <v>27</v>
      </c>
      <c r="AL18" s="126">
        <v>4</v>
      </c>
      <c r="AM18" s="126"/>
      <c r="AN18" s="126"/>
      <c r="AO18" s="126"/>
      <c r="AP18" s="126">
        <v>1</v>
      </c>
      <c r="AQ18" s="21"/>
      <c r="AR18" s="21"/>
      <c r="AS18" s="21"/>
      <c r="AT18" s="21"/>
      <c r="AU18" s="21"/>
      <c r="AV18" s="21"/>
      <c r="AW18" s="21"/>
      <c r="AX18" s="21"/>
      <c r="AY18" s="22"/>
      <c r="AZ18" s="22"/>
      <c r="BA18" s="22"/>
      <c r="BB18" s="22"/>
      <c r="BC18" s="22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00"/>
      <c r="CI18" s="100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49">
        <f t="shared" si="0"/>
        <v>25</v>
      </c>
      <c r="DL18" s="149">
        <f t="shared" si="1"/>
        <v>0</v>
      </c>
    </row>
    <row r="19" spans="1:116" s="99" customFormat="1" ht="14.25" customHeight="1" x14ac:dyDescent="0.3">
      <c r="A19" s="150" t="s">
        <v>93</v>
      </c>
      <c r="B19" s="9">
        <f>'PEMBENTUKAN PPK'!B18+'PEMUKTAHIRAN DATA'!B18+PENCALONAN!B18+KAMPANYE!B18+'MASA TENANG'!B18+'Pengadaan Logist'!B18+'PEMUNGUTAN SUARA'!B18+'PENGHITUNGAN SUARA'!B18+'PENETAPAN HASIL'!B18+'NON TAHAPAN'!B18</f>
        <v>33</v>
      </c>
      <c r="C19" s="9">
        <f>'PEMBENTUKAN PPK'!C18+'PEMUKTAHIRAN DATA'!C18+PENCALONAN!C18+KAMPANYE!C18+'MASA TENANG'!C18+'Pengadaan Logist'!C18+'PEMUNGUTAN SUARA'!C18+'PENGHITUNGAN SUARA'!C18+'PENETAPAN HASIL'!C18+'NON TAHAPAN'!C18</f>
        <v>2</v>
      </c>
      <c r="D19" s="9">
        <f>'PEMBENTUKAN PPK'!D18+'PEMUKTAHIRAN DATA'!D18+PENCALONAN!D18+KAMPANYE!D18+'MASA TENANG'!D18+'Pengadaan Logist'!D18+'PEMUNGUTAN SUARA'!D18+'PENGHITUNGAN SUARA'!D18+'PENETAPAN HASIL'!D18+'NON TAHAPAN'!D18</f>
        <v>8</v>
      </c>
      <c r="E19" s="9">
        <f>'PEMBENTUKAN PPK'!E18+'PEMUKTAHIRAN DATA'!E18+PENCALONAN!E18+KAMPANYE!E18+'MASA TENANG'!E18+'Pengadaan Logist'!E18+'PEMUNGUTAN SUARA'!E18+'PENGHITUNGAN SUARA'!E18+'PENETAPAN HASIL'!E18+'NON TAHAPAN'!E18</f>
        <v>52</v>
      </c>
      <c r="F19" s="9">
        <f>'PEMBENTUKAN PPK'!F18+'PEMUKTAHIRAN DATA'!F18+PENCALONAN!F18+KAMPANYE!F18+'MASA TENANG'!F18+'Pengadaan Logist'!F18+'PEMUNGUTAN SUARA'!F18+'PENGHITUNGAN SUARA'!F18+'PENETAPAN HASIL'!F18+'NON TAHAPAN'!F18</f>
        <v>20</v>
      </c>
      <c r="G19" s="9">
        <f>'PEMBENTUKAN PPK'!G18+'PEMUKTAHIRAN DATA'!G18+PENCALONAN!G18+KAMPANYE!G18+'MASA TENANG'!G18+'Pengadaan Logist'!G18+'PEMUNGUTAN SUARA'!G18+'PENGHITUNGAN SUARA'!G18+'PENETAPAN HASIL'!G18+'NON TAHAPAN'!G18</f>
        <v>20</v>
      </c>
      <c r="H19" s="9">
        <f>'PEMBENTUKAN PPK'!H18+'PEMUKTAHIRAN DATA'!H18+PENCALONAN!H18+KAMPANYE!H18+'MASA TENANG'!H18+'Pengadaan Logist'!H18+'PEMUNGUTAN SUARA'!H18+'PENGHITUNGAN SUARA'!H18+'PENETAPAN HASIL'!H18+'NON TAHAPAN'!H18</f>
        <v>0</v>
      </c>
      <c r="I19" s="9">
        <f>'PEMBENTUKAN PPK'!I18+'PEMUKTAHIRAN DATA'!I18+PENCALONAN!I18+KAMPANYE!I18+'MASA TENANG'!I18+'Pengadaan Logist'!I18+'PEMUNGUTAN SUARA'!I18+'PENGHITUNGAN SUARA'!I18+'PENETAPAN HASIL'!I18+'NON TAHAPAN'!I18</f>
        <v>0</v>
      </c>
      <c r="J19" s="9">
        <f>'PEMBENTUKAN PPK'!J18+'PEMUKTAHIRAN DATA'!J18+PENCALONAN!J18+KAMPANYE!J18+'MASA TENANG'!J18+'Pengadaan Logist'!J18+'PEMUNGUTAN SUARA'!J18+'PENGHITUNGAN SUARA'!J18+'PENETAPAN HASIL'!J18+'NON TAHAPAN'!J18</f>
        <v>14</v>
      </c>
      <c r="K19" s="9">
        <f>'PEMBENTUKAN PPK'!K18+'PEMUKTAHIRAN DATA'!K18+PENCALONAN!K18+KAMPANYE!K18+'MASA TENANG'!K18+'Pengadaan Logist'!K18+'PEMUNGUTAN SUARA'!K18+'PENGHITUNGAN SUARA'!K18+'PENETAPAN HASIL'!K18+'NON TAHAPAN'!K18</f>
        <v>14</v>
      </c>
      <c r="L19" s="9">
        <f>'PEMBENTUKAN PPK'!L18+'PEMUKTAHIRAN DATA'!L18+PENCALONAN!L18+KAMPANYE!L18+'MASA TENANG'!L18+'Pengadaan Logist'!L18+'PEMUNGUTAN SUARA'!L18+'PENGHITUNGAN SUARA'!L18+'PENETAPAN HASIL'!L18+'NON TAHAPAN'!L18</f>
        <v>0</v>
      </c>
      <c r="M19" s="9">
        <f>'PEMBENTUKAN PPK'!M18+'PEMUKTAHIRAN DATA'!M18+PENCALONAN!M18+KAMPANYE!M18+'MASA TENANG'!M18+'Pengadaan Logist'!M18+'PEMUNGUTAN SUARA'!M18+'PENGHITUNGAN SUARA'!M18+'PENETAPAN HASIL'!M18+'NON TAHAPAN'!M18</f>
        <v>0</v>
      </c>
      <c r="N19" s="9">
        <f>'PEMBENTUKAN PPK'!N18+'PEMUKTAHIRAN DATA'!N18+PENCALONAN!N18+KAMPANYE!N18+'MASA TENANG'!N18+'Pengadaan Logist'!N18+'PEMUNGUTAN SUARA'!N18+'PENGHITUNGAN SUARA'!N18+'PENETAPAN HASIL'!N18+'NON TAHAPAN'!N18</f>
        <v>0</v>
      </c>
      <c r="O19" s="9">
        <f>'PEMBENTUKAN PPK'!O18+'PEMUKTAHIRAN DATA'!O18+PENCALONAN!O18+KAMPANYE!O18+'MASA TENANG'!O18+'Pengadaan Logist'!O18+'PEMUNGUTAN SUARA'!O18+'PENGHITUNGAN SUARA'!O18+'PENETAPAN HASIL'!O18+'NON TAHAPAN'!O18</f>
        <v>0</v>
      </c>
      <c r="P19" s="9">
        <f>'PEMBENTUKAN PPK'!P18+'PEMUKTAHIRAN DATA'!P18+PENCALONAN!P18+KAMPANYE!P18+'MASA TENANG'!P18+'Pengadaan Logist'!P18+'PEMUNGUTAN SUARA'!P18+'PENGHITUNGAN SUARA'!P18+'PENETAPAN HASIL'!P18+'NON TAHAPAN'!P18</f>
        <v>0</v>
      </c>
      <c r="Q19" s="9">
        <f>'PEMBENTUKAN PPK'!Q18+'PEMUKTAHIRAN DATA'!Q18+PENCALONAN!Q18+KAMPANYE!Q18+'MASA TENANG'!Q18+'Pengadaan Logist'!Q18+'PEMUNGUTAN SUARA'!Q18+'PENGHITUNGAN SUARA'!Q18+'PENETAPAN HASIL'!Q18+'NON TAHAPAN'!Q18</f>
        <v>0</v>
      </c>
      <c r="R19" s="9">
        <f>'PEMBENTUKAN PPK'!R18+'PEMUKTAHIRAN DATA'!R18+PENCALONAN!R18+KAMPANYE!R18+'MASA TENANG'!R18+'Pengadaan Logist'!R18+'PEMUNGUTAN SUARA'!R18+'PENGHITUNGAN SUARA'!R18+'PENETAPAN HASIL'!R18+'NON TAHAPAN'!R18</f>
        <v>7</v>
      </c>
      <c r="S19" s="9">
        <f>'PEMBENTUKAN PPK'!S18+'PEMUKTAHIRAN DATA'!S18+PENCALONAN!S18+KAMPANYE!S18+'MASA TENANG'!S18+'Pengadaan Logist'!S18+'PEMUNGUTAN SUARA'!S18+'PENGHITUNGAN SUARA'!S18+'PENETAPAN HASIL'!S18+'NON TAHAPAN'!S18</f>
        <v>5</v>
      </c>
      <c r="T19" s="9">
        <f>'PEMBENTUKAN PPK'!T18+'PEMUKTAHIRAN DATA'!T18+PENCALONAN!T18+KAMPANYE!T18+'MASA TENANG'!T18+'Pengadaan Logist'!T18+'PEMUNGUTAN SUARA'!T18+'PENGHITUNGAN SUARA'!T18+'PENETAPAN HASIL'!T18+'NON TAHAPAN'!T18</f>
        <v>0</v>
      </c>
      <c r="U19" s="9">
        <f>'PEMBENTUKAN PPK'!U18+'PEMUKTAHIRAN DATA'!U18+PENCALONAN!U18+KAMPANYE!U18+'MASA TENANG'!U18+'Pengadaan Logist'!U18+'PEMUNGUTAN SUARA'!U18+'PENGHITUNGAN SUARA'!U18+'PENETAPAN HASIL'!U18+'NON TAHAPAN'!U18</f>
        <v>2</v>
      </c>
      <c r="V19" s="9">
        <f>'PEMBENTUKAN PPK'!V18+'PEMUKTAHIRAN DATA'!V18+PENCALONAN!V18+KAMPANYE!V18+'MASA TENANG'!V18+'Pengadaan Logist'!V18+'PEMUNGUTAN SUARA'!V18+'PENGHITUNGAN SUARA'!V18+'PENETAPAN HASIL'!V18+'NON TAHAPAN'!V18</f>
        <v>4</v>
      </c>
      <c r="W19" s="9">
        <f>'PEMBENTUKAN PPK'!W18+'PEMUKTAHIRAN DATA'!W18+PENCALONAN!W18+KAMPANYE!W18+'MASA TENANG'!W18+'Pengadaan Logist'!W18+'PEMUNGUTAN SUARA'!W18+'PENGHITUNGAN SUARA'!W18+'PENETAPAN HASIL'!W18+'NON TAHAPAN'!W18</f>
        <v>0</v>
      </c>
      <c r="X19" s="9">
        <f>'PEMBENTUKAN PPK'!X18+'PEMUKTAHIRAN DATA'!X18+PENCALONAN!X18+KAMPANYE!X18+'MASA TENANG'!X18+'Pengadaan Logist'!X18+'PEMUNGUTAN SUARA'!X18+'PENGHITUNGAN SUARA'!X18+'PENETAPAN HASIL'!X18+'NON TAHAPAN'!X18</f>
        <v>0</v>
      </c>
      <c r="Y19" s="9">
        <f>'PEMBENTUKAN PPK'!Y18+'PEMUKTAHIRAN DATA'!Y18+PENCALONAN!Y18+KAMPANYE!Y18+'MASA TENANG'!Y18+'Pengadaan Logist'!Y18+'PEMUNGUTAN SUARA'!Y18+'PENGHITUNGAN SUARA'!Y18+'PENETAPAN HASIL'!Y18+'NON TAHAPAN'!Y18</f>
        <v>2</v>
      </c>
      <c r="Z19" s="9">
        <f>'PEMBENTUKAN PPK'!Z18+'PEMUKTAHIRAN DATA'!Z18+PENCALONAN!Z18+KAMPANYE!Z18+'MASA TENANG'!Z18+'Pengadaan Logist'!Z18+'PEMUNGUTAN SUARA'!Z18+'PENGHITUNGAN SUARA'!Z18+'PENETAPAN HASIL'!Z18+'NON TAHAPAN'!Z18</f>
        <v>0</v>
      </c>
      <c r="AA19" s="9">
        <f>'PEMBENTUKAN PPK'!AA18+'PEMUKTAHIRAN DATA'!AA18+PENCALONAN!AA18+KAMPANYE!AA18+'MASA TENANG'!AA18+'Pengadaan Logist'!AA18+'PEMUNGUTAN SUARA'!AA18+'PENGHITUNGAN SUARA'!AA18+'PENETAPAN HASIL'!AA18+'NON TAHAPAN'!AA18</f>
        <v>0</v>
      </c>
      <c r="AB19" s="9">
        <f>'PEMBENTUKAN PPK'!AB18+'PEMUKTAHIRAN DATA'!AB18+PENCALONAN!AB18+KAMPANYE!AB18+'MASA TENANG'!AB18+'Pengadaan Logist'!AB18+'PEMUNGUTAN SUARA'!AB18+'PENGHITUNGAN SUARA'!AB18+'PENETAPAN HASIL'!AB18+'NON TAHAPAN'!AB18</f>
        <v>6</v>
      </c>
      <c r="AC19" s="9">
        <f>'PEMBENTUKAN PPK'!AC18+'PEMUKTAHIRAN DATA'!AC18+PENCALONAN!AC18+KAMPANYE!AC18+'MASA TENANG'!AC18+'Pengadaan Logist'!AC18+'PEMUNGUTAN SUARA'!AC18+'PENGHITUNGAN SUARA'!AC18+'PENETAPAN HASIL'!AC18+'NON TAHAPAN'!AC18</f>
        <v>0</v>
      </c>
      <c r="AD19" s="9">
        <f>'PEMBENTUKAN PPK'!AD18+'PEMUKTAHIRAN DATA'!AD18+PENCALONAN!AD18+KAMPANYE!AD18+'MASA TENANG'!AD18+'Pengadaan Logist'!AD18+'PEMUNGUTAN SUARA'!AD18+'PENGHITUNGAN SUARA'!AD18+'PENETAPAN HASIL'!AD18+'NON TAHAPAN'!AD18</f>
        <v>0</v>
      </c>
      <c r="AE19" s="9">
        <f>'PEMBENTUKAN PPK'!AE18+'PEMUKTAHIRAN DATA'!AE18+PENCALONAN!AE18+KAMPANYE!AE18+'MASA TENANG'!AE18+'Pengadaan Logist'!AE18+'PEMUNGUTAN SUARA'!AE18+'PENGHITUNGAN SUARA'!AE18+'PENETAPAN HASIL'!AE18+'NON TAHAPAN'!AE18</f>
        <v>6</v>
      </c>
      <c r="AF19" s="11">
        <f>'PEMBENTUKAN PPK'!AF18+'PEMUKTAHIRAN DATA'!AF18+PENCALONAN!AF18+KAMPANYE!AF18+'MASA TENANG'!AF18+'Pengadaan Logist'!AF18+'PEMUNGUTAN SUARA'!AF18+'PENGHITUNGAN SUARA'!AF18+'PENETAPAN HASIL'!AF18+'NON TAHAPAN'!AF18</f>
        <v>4</v>
      </c>
      <c r="AG19" s="11">
        <f>'PEMBENTUKAN PPK'!AG18+'PEMUKTAHIRAN DATA'!AG18+PENCALONAN!AG18+KAMPANYE!AG18+'MASA TENANG'!AG18+'Pengadaan Logist'!AG18+'PEMUNGUTAN SUARA'!AG18+'PENGHITUNGAN SUARA'!AG18+'PENETAPAN HASIL'!AG18+'NON TAHAPAN'!AG18</f>
        <v>0</v>
      </c>
      <c r="AH19" s="11">
        <f>'PEMBENTUKAN PPK'!AH18+'PEMUKTAHIRAN DATA'!AH18+PENCALONAN!AH18+KAMPANYE!AH18+'MASA TENANG'!AH18+'Pengadaan Logist'!AH18+'PEMUNGUTAN SUARA'!AH18+'PENGHITUNGAN SUARA'!AH18+'PENETAPAN HASIL'!AH18+'NON TAHAPAN'!AH18</f>
        <v>2</v>
      </c>
      <c r="AI19" s="153"/>
      <c r="AJ19" s="40">
        <f>'PEMBENTUKAN PPK'!AJ18+'PEMUKTAHIRAN DATA'!AJ18+PENCALONAN!AJ18+KAMPANYE!AJ18+'MASA TENANG'!AJ18+'Pengadaan Logist'!AJ18+'PEMUNGUTAN SUARA'!AJ18+'PENGHITUNGAN SUARA'!AJ18+'PENETAPAN HASIL'!AJ18+'NON TAHAPAN'!AJ18</f>
        <v>0</v>
      </c>
      <c r="AK19" s="123">
        <v>38</v>
      </c>
      <c r="AL19" s="123">
        <v>8</v>
      </c>
      <c r="AM19" s="123"/>
      <c r="AN19" s="123"/>
      <c r="AO19" s="123">
        <v>12</v>
      </c>
      <c r="AP19" s="123"/>
      <c r="AQ19" s="21"/>
      <c r="AR19" s="21"/>
      <c r="AS19" s="21"/>
      <c r="AT19" s="21"/>
      <c r="AU19" s="21"/>
      <c r="AV19" s="21"/>
      <c r="AW19" s="21"/>
      <c r="AX19" s="21"/>
      <c r="AY19" s="22"/>
      <c r="AZ19" s="22"/>
      <c r="BA19" s="22"/>
      <c r="BB19" s="22"/>
      <c r="BC19" s="22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00"/>
      <c r="CI19" s="100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49">
        <f t="shared" si="0"/>
        <v>6</v>
      </c>
      <c r="DL19" s="149">
        <f t="shared" si="1"/>
        <v>0</v>
      </c>
    </row>
    <row r="20" spans="1:116" s="99" customFormat="1" ht="14.25" customHeight="1" x14ac:dyDescent="0.3">
      <c r="A20" s="150" t="s">
        <v>94</v>
      </c>
      <c r="B20" s="9">
        <f>'PEMBENTUKAN PPK'!B19+'PEMUKTAHIRAN DATA'!B19+PENCALONAN!B19+KAMPANYE!B19+'MASA TENANG'!B19+'Pengadaan Logist'!B19+'PEMUNGUTAN SUARA'!B19+'PENGHITUNGAN SUARA'!B19+'PENETAPAN HASIL'!B19+'NON TAHAPAN'!B19</f>
        <v>13</v>
      </c>
      <c r="C20" s="9">
        <f>'PEMBENTUKAN PPK'!C19+'PEMUKTAHIRAN DATA'!C19+PENCALONAN!C19+KAMPANYE!C19+'MASA TENANG'!C19+'Pengadaan Logist'!C19+'PEMUNGUTAN SUARA'!C19+'PENGHITUNGAN SUARA'!C19+'PENETAPAN HASIL'!C19+'NON TAHAPAN'!C19</f>
        <v>7</v>
      </c>
      <c r="D20" s="9">
        <f>'PEMBENTUKAN PPK'!D19+'PEMUKTAHIRAN DATA'!D19+PENCALONAN!D19+KAMPANYE!D19+'MASA TENANG'!D19+'Pengadaan Logist'!D19+'PEMUNGUTAN SUARA'!D19+'PENGHITUNGAN SUARA'!D19+'PENETAPAN HASIL'!D19+'NON TAHAPAN'!D19</f>
        <v>2</v>
      </c>
      <c r="E20" s="9">
        <f>'PEMBENTUKAN PPK'!E19+'PEMUKTAHIRAN DATA'!E19+PENCALONAN!E19+KAMPANYE!E19+'MASA TENANG'!E19+'Pengadaan Logist'!E19+'PEMUNGUTAN SUARA'!E19+'PENGHITUNGAN SUARA'!E19+'PENETAPAN HASIL'!E19+'NON TAHAPAN'!E19</f>
        <v>6</v>
      </c>
      <c r="F20" s="9">
        <f>'PEMBENTUKAN PPK'!F19+'PEMUKTAHIRAN DATA'!F19+PENCALONAN!F19+KAMPANYE!F19+'MASA TENANG'!F19+'Pengadaan Logist'!F19+'PEMUNGUTAN SUARA'!F19+'PENGHITUNGAN SUARA'!F19+'PENETAPAN HASIL'!F19+'NON TAHAPAN'!F19</f>
        <v>8</v>
      </c>
      <c r="G20" s="9">
        <f>'PEMBENTUKAN PPK'!G19+'PEMUKTAHIRAN DATA'!G19+PENCALONAN!G19+KAMPANYE!G19+'MASA TENANG'!G19+'Pengadaan Logist'!G19+'PEMUNGUTAN SUARA'!G19+'PENGHITUNGAN SUARA'!G19+'PENETAPAN HASIL'!G19+'NON TAHAPAN'!G19</f>
        <v>8</v>
      </c>
      <c r="H20" s="9">
        <f>'PEMBENTUKAN PPK'!H19+'PEMUKTAHIRAN DATA'!H19+PENCALONAN!H19+KAMPANYE!H19+'MASA TENANG'!H19+'Pengadaan Logist'!H19+'PEMUNGUTAN SUARA'!H19+'PENGHITUNGAN SUARA'!H19+'PENETAPAN HASIL'!H19+'NON TAHAPAN'!H19</f>
        <v>0</v>
      </c>
      <c r="I20" s="9">
        <f>'PEMBENTUKAN PPK'!I19+'PEMUKTAHIRAN DATA'!I19+PENCALONAN!I19+KAMPANYE!I19+'MASA TENANG'!I19+'Pengadaan Logist'!I19+'PEMUNGUTAN SUARA'!I19+'PENGHITUNGAN SUARA'!I19+'PENETAPAN HASIL'!I19+'NON TAHAPAN'!I19</f>
        <v>0</v>
      </c>
      <c r="J20" s="9">
        <f>'PEMBENTUKAN PPK'!J19+'PEMUKTAHIRAN DATA'!J19+PENCALONAN!J19+KAMPANYE!J19+'MASA TENANG'!J19+'Pengadaan Logist'!J19+'PEMUNGUTAN SUARA'!J19+'PENGHITUNGAN SUARA'!J19+'PENETAPAN HASIL'!J19+'NON TAHAPAN'!J19</f>
        <v>2</v>
      </c>
      <c r="K20" s="9">
        <f>'PEMBENTUKAN PPK'!K19+'PEMUKTAHIRAN DATA'!K19+PENCALONAN!K19+KAMPANYE!K19+'MASA TENANG'!K19+'Pengadaan Logist'!K19+'PEMUNGUTAN SUARA'!K19+'PENGHITUNGAN SUARA'!K19+'PENETAPAN HASIL'!K19+'NON TAHAPAN'!K19</f>
        <v>1</v>
      </c>
      <c r="L20" s="9">
        <f>'PEMBENTUKAN PPK'!L19+'PEMUKTAHIRAN DATA'!L19+PENCALONAN!L19+KAMPANYE!L19+'MASA TENANG'!L19+'Pengadaan Logist'!L19+'PEMUNGUTAN SUARA'!L19+'PENGHITUNGAN SUARA'!L19+'PENETAPAN HASIL'!L19+'NON TAHAPAN'!L19</f>
        <v>0</v>
      </c>
      <c r="M20" s="9">
        <f>'PEMBENTUKAN PPK'!M19+'PEMUKTAHIRAN DATA'!M19+PENCALONAN!M19+KAMPANYE!M19+'MASA TENANG'!M19+'Pengadaan Logist'!M19+'PEMUNGUTAN SUARA'!M19+'PENGHITUNGAN SUARA'!M19+'PENETAPAN HASIL'!M19+'NON TAHAPAN'!M19</f>
        <v>1</v>
      </c>
      <c r="N20" s="9">
        <f>'PEMBENTUKAN PPK'!N19+'PEMUKTAHIRAN DATA'!N19+PENCALONAN!N19+KAMPANYE!N19+'MASA TENANG'!N19+'Pengadaan Logist'!N19+'PEMUNGUTAN SUARA'!N19+'PENGHITUNGAN SUARA'!N19+'PENETAPAN HASIL'!N19+'NON TAHAPAN'!N19</f>
        <v>0</v>
      </c>
      <c r="O20" s="9">
        <f>'PEMBENTUKAN PPK'!O19+'PEMUKTAHIRAN DATA'!O19+PENCALONAN!O19+KAMPANYE!O19+'MASA TENANG'!O19+'Pengadaan Logist'!O19+'PEMUNGUTAN SUARA'!O19+'PENGHITUNGAN SUARA'!O19+'PENETAPAN HASIL'!O19+'NON TAHAPAN'!O19</f>
        <v>0</v>
      </c>
      <c r="P20" s="9">
        <f>'PEMBENTUKAN PPK'!P19+'PEMUKTAHIRAN DATA'!P19+PENCALONAN!P19+KAMPANYE!P19+'MASA TENANG'!P19+'Pengadaan Logist'!P19+'PEMUNGUTAN SUARA'!P19+'PENGHITUNGAN SUARA'!P19+'PENETAPAN HASIL'!P19+'NON TAHAPAN'!P19</f>
        <v>0</v>
      </c>
      <c r="Q20" s="9">
        <f>'PEMBENTUKAN PPK'!Q19+'PEMUKTAHIRAN DATA'!Q19+PENCALONAN!Q19+KAMPANYE!Q19+'MASA TENANG'!Q19+'Pengadaan Logist'!Q19+'PEMUNGUTAN SUARA'!Q19+'PENGHITUNGAN SUARA'!Q19+'PENETAPAN HASIL'!Q19+'NON TAHAPAN'!Q19</f>
        <v>0</v>
      </c>
      <c r="R20" s="9">
        <f>'PEMBENTUKAN PPK'!R19+'PEMUKTAHIRAN DATA'!R19+PENCALONAN!R19+KAMPANYE!R19+'MASA TENANG'!R19+'Pengadaan Logist'!R19+'PEMUNGUTAN SUARA'!R19+'PENGHITUNGAN SUARA'!R19+'PENETAPAN HASIL'!R19+'NON TAHAPAN'!R19</f>
        <v>5</v>
      </c>
      <c r="S20" s="9">
        <f>'PEMBENTUKAN PPK'!S19+'PEMUKTAHIRAN DATA'!S19+PENCALONAN!S19+KAMPANYE!S19+'MASA TENANG'!S19+'Pengadaan Logist'!S19+'PEMUNGUTAN SUARA'!S19+'PENGHITUNGAN SUARA'!S19+'PENETAPAN HASIL'!S19+'NON TAHAPAN'!S19</f>
        <v>3</v>
      </c>
      <c r="T20" s="9">
        <f>'PEMBENTUKAN PPK'!T19+'PEMUKTAHIRAN DATA'!T19+PENCALONAN!T19+KAMPANYE!T19+'MASA TENANG'!T19+'Pengadaan Logist'!T19+'PEMUNGUTAN SUARA'!T19+'PENGHITUNGAN SUARA'!T19+'PENETAPAN HASIL'!T19+'NON TAHAPAN'!T19</f>
        <v>0</v>
      </c>
      <c r="U20" s="9">
        <f>'PEMBENTUKAN PPK'!U19+'PEMUKTAHIRAN DATA'!U19+PENCALONAN!U19+KAMPANYE!U19+'MASA TENANG'!U19+'Pengadaan Logist'!U19+'PEMUNGUTAN SUARA'!U19+'PENGHITUNGAN SUARA'!U19+'PENETAPAN HASIL'!U19+'NON TAHAPAN'!U19</f>
        <v>2</v>
      </c>
      <c r="V20" s="9">
        <f>'PEMBENTUKAN PPK'!V19+'PEMUKTAHIRAN DATA'!V19+PENCALONAN!V19+KAMPANYE!V19+'MASA TENANG'!V19+'Pengadaan Logist'!V19+'PEMUNGUTAN SUARA'!V19+'PENGHITUNGAN SUARA'!V19+'PENETAPAN HASIL'!V19+'NON TAHAPAN'!V19</f>
        <v>3</v>
      </c>
      <c r="W20" s="9">
        <f>'PEMBENTUKAN PPK'!W19+'PEMUKTAHIRAN DATA'!W19+PENCALONAN!W19+KAMPANYE!W19+'MASA TENANG'!W19+'Pengadaan Logist'!W19+'PEMUNGUTAN SUARA'!W19+'PENGHITUNGAN SUARA'!W19+'PENETAPAN HASIL'!W19+'NON TAHAPAN'!W19</f>
        <v>0</v>
      </c>
      <c r="X20" s="9">
        <f>'PEMBENTUKAN PPK'!X19+'PEMUKTAHIRAN DATA'!X19+PENCALONAN!X19+KAMPANYE!X19+'MASA TENANG'!X19+'Pengadaan Logist'!X19+'PEMUNGUTAN SUARA'!X19+'PENGHITUNGAN SUARA'!X19+'PENETAPAN HASIL'!X19+'NON TAHAPAN'!X19</f>
        <v>0</v>
      </c>
      <c r="Y20" s="9">
        <f>'PEMBENTUKAN PPK'!Y19+'PEMUKTAHIRAN DATA'!Y19+PENCALONAN!Y19+KAMPANYE!Y19+'MASA TENANG'!Y19+'Pengadaan Logist'!Y19+'PEMUNGUTAN SUARA'!Y19+'PENGHITUNGAN SUARA'!Y19+'PENETAPAN HASIL'!Y19+'NON TAHAPAN'!Y19</f>
        <v>1</v>
      </c>
      <c r="Z20" s="9">
        <f>'PEMBENTUKAN PPK'!Z19+'PEMUKTAHIRAN DATA'!Z19+PENCALONAN!Z19+KAMPANYE!Z19+'MASA TENANG'!Z19+'Pengadaan Logist'!Z19+'PEMUNGUTAN SUARA'!Z19+'PENGHITUNGAN SUARA'!Z19+'PENETAPAN HASIL'!Z19+'NON TAHAPAN'!Z19</f>
        <v>0</v>
      </c>
      <c r="AA20" s="9">
        <f>'PEMBENTUKAN PPK'!AA19+'PEMUKTAHIRAN DATA'!AA19+PENCALONAN!AA19+KAMPANYE!AA19+'MASA TENANG'!AA19+'Pengadaan Logist'!AA19+'PEMUNGUTAN SUARA'!AA19+'PENGHITUNGAN SUARA'!AA19+'PENETAPAN HASIL'!AA19+'NON TAHAPAN'!AA19</f>
        <v>0</v>
      </c>
      <c r="AB20" s="9">
        <f>'PEMBENTUKAN PPK'!AB19+'PEMUKTAHIRAN DATA'!AB19+PENCALONAN!AB19+KAMPANYE!AB19+'MASA TENANG'!AB19+'Pengadaan Logist'!AB19+'PEMUNGUTAN SUARA'!AB19+'PENGHITUNGAN SUARA'!AB19+'PENETAPAN HASIL'!AB19+'NON TAHAPAN'!AB19</f>
        <v>4</v>
      </c>
      <c r="AC20" s="9">
        <f>'PEMBENTUKAN PPK'!AC19+'PEMUKTAHIRAN DATA'!AC19+PENCALONAN!AC19+KAMPANYE!AC19+'MASA TENANG'!AC19+'Pengadaan Logist'!AC19+'PEMUNGUTAN SUARA'!AC19+'PENGHITUNGAN SUARA'!AC19+'PENETAPAN HASIL'!AC19+'NON TAHAPAN'!AC19</f>
        <v>0</v>
      </c>
      <c r="AD20" s="9">
        <f>'PEMBENTUKAN PPK'!AD19+'PEMUKTAHIRAN DATA'!AD19+PENCALONAN!AD19+KAMPANYE!AD19+'MASA TENANG'!AD19+'Pengadaan Logist'!AD19+'PEMUNGUTAN SUARA'!AD19+'PENGHITUNGAN SUARA'!AD19+'PENETAPAN HASIL'!AD19+'NON TAHAPAN'!AD19</f>
        <v>0</v>
      </c>
      <c r="AE20" s="9">
        <f>'PEMBENTUKAN PPK'!AE19+'PEMUKTAHIRAN DATA'!AE19+PENCALONAN!AE19+KAMPANYE!AE19+'MASA TENANG'!AE19+'Pengadaan Logist'!AE19+'PEMUNGUTAN SUARA'!AE19+'PENGHITUNGAN SUARA'!AE19+'PENETAPAN HASIL'!AE19+'NON TAHAPAN'!AE19</f>
        <v>4</v>
      </c>
      <c r="AF20" s="11">
        <f>'PEMBENTUKAN PPK'!AF19+'PEMUKTAHIRAN DATA'!AF19+PENCALONAN!AF19+KAMPANYE!AF19+'MASA TENANG'!AF19+'Pengadaan Logist'!AF19+'PEMUNGUTAN SUARA'!AF19+'PENGHITUNGAN SUARA'!AF19+'PENETAPAN HASIL'!AF19+'NON TAHAPAN'!AF19</f>
        <v>2</v>
      </c>
      <c r="AG20" s="11">
        <f>'PEMBENTUKAN PPK'!AG19+'PEMUKTAHIRAN DATA'!AG19+PENCALONAN!AG19+KAMPANYE!AG19+'MASA TENANG'!AG19+'Pengadaan Logist'!AG19+'PEMUNGUTAN SUARA'!AG19+'PENGHITUNGAN SUARA'!AG19+'PENETAPAN HASIL'!AG19+'NON TAHAPAN'!AG19</f>
        <v>0</v>
      </c>
      <c r="AH20" s="11">
        <f>'PEMBENTUKAN PPK'!AH19+'PEMUKTAHIRAN DATA'!AH19+PENCALONAN!AH19+KAMPANYE!AH19+'MASA TENANG'!AH19+'Pengadaan Logist'!AH19+'PEMUNGUTAN SUARA'!AH19+'PENGHITUNGAN SUARA'!AH19+'PENETAPAN HASIL'!AH19+'NON TAHAPAN'!AH19</f>
        <v>2</v>
      </c>
      <c r="AI20" s="153"/>
      <c r="AJ20" s="40">
        <f>'PEMBENTUKAN PPK'!AJ19+'PEMUKTAHIRAN DATA'!AJ19+PENCALONAN!AJ19+KAMPANYE!AJ19+'MASA TENANG'!AJ19+'Pengadaan Logist'!AJ19+'PEMUNGUTAN SUARA'!AJ19+'PENGHITUNGAN SUARA'!AJ19+'PENETAPAN HASIL'!AJ19+'NON TAHAPAN'!AJ19</f>
        <v>0</v>
      </c>
      <c r="AK20" s="123">
        <v>6</v>
      </c>
      <c r="AL20" s="123">
        <v>2</v>
      </c>
      <c r="AM20" s="123"/>
      <c r="AN20" s="123"/>
      <c r="AO20" s="123"/>
      <c r="AP20" s="123">
        <v>3</v>
      </c>
      <c r="AQ20" s="21"/>
      <c r="AR20" s="21"/>
      <c r="AS20" s="21"/>
      <c r="AT20" s="21"/>
      <c r="AU20" s="21"/>
      <c r="AV20" s="21"/>
      <c r="AW20" s="21"/>
      <c r="AX20" s="21"/>
      <c r="AY20" s="22"/>
      <c r="AZ20" s="22"/>
      <c r="BA20" s="22"/>
      <c r="BB20" s="22"/>
      <c r="BC20" s="22"/>
      <c r="BJ20" s="17">
        <v>6</v>
      </c>
      <c r="BL20" s="17"/>
      <c r="BN20" s="17"/>
      <c r="BO20" s="17">
        <v>2</v>
      </c>
      <c r="BP20" s="17">
        <v>1</v>
      </c>
      <c r="BQ20" s="17"/>
      <c r="BR20" s="17"/>
      <c r="BS20" s="17">
        <v>1</v>
      </c>
      <c r="BT20" s="17"/>
      <c r="BU20" s="19"/>
      <c r="BV20" s="18">
        <v>7</v>
      </c>
      <c r="BW20" s="18">
        <v>3</v>
      </c>
      <c r="BX20" s="19"/>
      <c r="BY20" s="19"/>
      <c r="BZ20" s="19"/>
      <c r="CA20" s="18">
        <v>1</v>
      </c>
      <c r="CB20" s="19"/>
      <c r="CC20" s="19"/>
      <c r="CD20" s="18"/>
      <c r="CE20" s="18"/>
      <c r="CF20" s="18">
        <v>5</v>
      </c>
      <c r="CG20" s="18">
        <v>1</v>
      </c>
      <c r="CH20" s="100"/>
      <c r="CI20" s="100"/>
      <c r="CJ20" s="19"/>
      <c r="CK20" s="19"/>
      <c r="CL20" s="19"/>
      <c r="CM20" s="18">
        <v>1</v>
      </c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8">
        <v>1</v>
      </c>
      <c r="DA20" s="19"/>
      <c r="DB20" s="19"/>
      <c r="DC20" s="19"/>
      <c r="DD20" s="18">
        <v>1</v>
      </c>
      <c r="DE20" s="19"/>
      <c r="DF20" s="19"/>
      <c r="DG20" s="19"/>
      <c r="DH20" s="19"/>
      <c r="DI20" s="19"/>
      <c r="DJ20" s="18">
        <v>7</v>
      </c>
      <c r="DK20" s="149">
        <f t="shared" si="0"/>
        <v>4</v>
      </c>
      <c r="DL20" s="149">
        <f t="shared" si="1"/>
        <v>0</v>
      </c>
    </row>
    <row r="21" spans="1:116" s="99" customFormat="1" ht="14.25" customHeight="1" x14ac:dyDescent="0.3">
      <c r="A21" s="150" t="s">
        <v>95</v>
      </c>
      <c r="B21" s="9">
        <f>'PEMBENTUKAN PPK'!B20+'PEMUKTAHIRAN DATA'!B20+PENCALONAN!B20+KAMPANYE!B20+'MASA TENANG'!B20+'Pengadaan Logist'!B20+'PEMUNGUTAN SUARA'!B20+'PENGHITUNGAN SUARA'!B20+'PENETAPAN HASIL'!B20+'NON TAHAPAN'!B20</f>
        <v>263</v>
      </c>
      <c r="C21" s="9">
        <f>'PEMBENTUKAN PPK'!C20+'PEMUKTAHIRAN DATA'!C20+PENCALONAN!C20+KAMPANYE!C20+'MASA TENANG'!C20+'Pengadaan Logist'!C20+'PEMUNGUTAN SUARA'!C20+'PENGHITUNGAN SUARA'!C20+'PENETAPAN HASIL'!C20+'NON TAHAPAN'!C20</f>
        <v>70</v>
      </c>
      <c r="D21" s="9">
        <f>'PEMBENTUKAN PPK'!D20+'PEMUKTAHIRAN DATA'!D20+PENCALONAN!D20+KAMPANYE!D20+'MASA TENANG'!D20+'Pengadaan Logist'!D20+'PEMUNGUTAN SUARA'!D20+'PENGHITUNGAN SUARA'!D20+'PENETAPAN HASIL'!D20+'NON TAHAPAN'!D20</f>
        <v>44</v>
      </c>
      <c r="E21" s="9">
        <f>'PEMBENTUKAN PPK'!E20+'PEMUKTAHIRAN DATA'!E20+PENCALONAN!E20+KAMPANYE!E20+'MASA TENANG'!E20+'Pengadaan Logist'!E20+'PEMUNGUTAN SUARA'!E20+'PENGHITUNGAN SUARA'!E20+'PENETAPAN HASIL'!E20+'NON TAHAPAN'!E20</f>
        <v>69</v>
      </c>
      <c r="F21" s="9">
        <f>'PEMBENTUKAN PPK'!F20+'PEMUKTAHIRAN DATA'!F20+PENCALONAN!F20+KAMPANYE!F20+'MASA TENANG'!F20+'Pengadaan Logist'!F20+'PEMUNGUTAN SUARA'!F20+'PENGHITUNGAN SUARA'!F20+'PENETAPAN HASIL'!F20+'NON TAHAPAN'!F20</f>
        <v>133</v>
      </c>
      <c r="G21" s="9">
        <f>'PEMBENTUKAN PPK'!G20+'PEMUKTAHIRAN DATA'!G20+PENCALONAN!G20+KAMPANYE!G20+'MASA TENANG'!G20+'Pengadaan Logist'!G20+'PEMUNGUTAN SUARA'!G20+'PENGHITUNGAN SUARA'!G20+'PENETAPAN HASIL'!G20+'NON TAHAPAN'!G20</f>
        <v>132</v>
      </c>
      <c r="H21" s="9">
        <f>'PEMBENTUKAN PPK'!H20+'PEMUKTAHIRAN DATA'!H20+PENCALONAN!H20+KAMPANYE!H20+'MASA TENANG'!H20+'Pengadaan Logist'!H20+'PEMUNGUTAN SUARA'!H20+'PENGHITUNGAN SUARA'!H20+'PENETAPAN HASIL'!H20+'NON TAHAPAN'!H20</f>
        <v>1</v>
      </c>
      <c r="I21" s="9">
        <f>'PEMBENTUKAN PPK'!I20+'PEMUKTAHIRAN DATA'!I20+PENCALONAN!I20+KAMPANYE!I20+'MASA TENANG'!I20+'Pengadaan Logist'!I20+'PEMUNGUTAN SUARA'!I20+'PENGHITUNGAN SUARA'!I20+'PENETAPAN HASIL'!I20+'NON TAHAPAN'!I20</f>
        <v>0</v>
      </c>
      <c r="J21" s="9">
        <f>'PEMBENTUKAN PPK'!J20+'PEMUKTAHIRAN DATA'!J20+PENCALONAN!J20+KAMPANYE!J20+'MASA TENANG'!J20+'Pengadaan Logist'!J20+'PEMUNGUTAN SUARA'!J20+'PENGHITUNGAN SUARA'!J20+'PENETAPAN HASIL'!J20+'NON TAHAPAN'!J20</f>
        <v>22</v>
      </c>
      <c r="K21" s="9">
        <f>'PEMBENTUKAN PPK'!K20+'PEMUKTAHIRAN DATA'!K20+PENCALONAN!K20+KAMPANYE!K20+'MASA TENANG'!K20+'Pengadaan Logist'!K20+'PEMUNGUTAN SUARA'!K20+'PENGHITUNGAN SUARA'!K20+'PENETAPAN HASIL'!K20+'NON TAHAPAN'!K20</f>
        <v>17</v>
      </c>
      <c r="L21" s="9">
        <f>'PEMBENTUKAN PPK'!L20+'PEMUKTAHIRAN DATA'!L20+PENCALONAN!L20+KAMPANYE!L20+'MASA TENANG'!L20+'Pengadaan Logist'!L20+'PEMUNGUTAN SUARA'!L20+'PENGHITUNGAN SUARA'!L20+'PENETAPAN HASIL'!L20+'NON TAHAPAN'!L20</f>
        <v>1</v>
      </c>
      <c r="M21" s="9">
        <f>'PEMBENTUKAN PPK'!M20+'PEMUKTAHIRAN DATA'!M20+PENCALONAN!M20+KAMPANYE!M20+'MASA TENANG'!M20+'Pengadaan Logist'!M20+'PEMUNGUTAN SUARA'!M20+'PENGHITUNGAN SUARA'!M20+'PENETAPAN HASIL'!M20+'NON TAHAPAN'!M20</f>
        <v>4</v>
      </c>
      <c r="N21" s="9">
        <f>'PEMBENTUKAN PPK'!N20+'PEMUKTAHIRAN DATA'!N20+PENCALONAN!N20+KAMPANYE!N20+'MASA TENANG'!N20+'Pengadaan Logist'!N20+'PEMUNGUTAN SUARA'!N20+'PENGHITUNGAN SUARA'!N20+'PENETAPAN HASIL'!N20+'NON TAHAPAN'!N20</f>
        <v>21</v>
      </c>
      <c r="O21" s="9">
        <f>'PEMBENTUKAN PPK'!O20+'PEMUKTAHIRAN DATA'!O20+PENCALONAN!O20+KAMPANYE!O20+'MASA TENANG'!O20+'Pengadaan Logist'!O20+'PEMUNGUTAN SUARA'!O20+'PENGHITUNGAN SUARA'!O20+'PENETAPAN HASIL'!O20+'NON TAHAPAN'!O20</f>
        <v>2</v>
      </c>
      <c r="P21" s="9">
        <f>'PEMBENTUKAN PPK'!P20+'PEMUKTAHIRAN DATA'!P20+PENCALONAN!P20+KAMPANYE!P20+'MASA TENANG'!P20+'Pengadaan Logist'!P20+'PEMUNGUTAN SUARA'!P20+'PENGHITUNGAN SUARA'!P20+'PENETAPAN HASIL'!P20+'NON TAHAPAN'!P20</f>
        <v>1</v>
      </c>
      <c r="Q21" s="9">
        <f>'PEMBENTUKAN PPK'!Q20+'PEMUKTAHIRAN DATA'!Q20+PENCALONAN!Q20+KAMPANYE!Q20+'MASA TENANG'!Q20+'Pengadaan Logist'!Q20+'PEMUNGUTAN SUARA'!Q20+'PENGHITUNGAN SUARA'!Q20+'PENETAPAN HASIL'!Q20+'NON TAHAPAN'!Q20</f>
        <v>0</v>
      </c>
      <c r="R21" s="9">
        <f>'PEMBENTUKAN PPK'!R20+'PEMUKTAHIRAN DATA'!R20+PENCALONAN!R20+KAMPANYE!R20+'MASA TENANG'!R20+'Pengadaan Logist'!R20+'PEMUNGUTAN SUARA'!R20+'PENGHITUNGAN SUARA'!R20+'PENETAPAN HASIL'!R20+'NON TAHAPAN'!R20</f>
        <v>145</v>
      </c>
      <c r="S21" s="9">
        <f>'PEMBENTUKAN PPK'!S20+'PEMUKTAHIRAN DATA'!S20+PENCALONAN!S20+KAMPANYE!S20+'MASA TENANG'!S20+'Pengadaan Logist'!S20+'PEMUNGUTAN SUARA'!S20+'PENGHITUNGAN SUARA'!S20+'PENETAPAN HASIL'!S20+'NON TAHAPAN'!S20</f>
        <v>128</v>
      </c>
      <c r="T21" s="9">
        <f>'PEMBENTUKAN PPK'!T20+'PEMUKTAHIRAN DATA'!T20+PENCALONAN!T20+KAMPANYE!T20+'MASA TENANG'!T20+'Pengadaan Logist'!T20+'PEMUNGUTAN SUARA'!T20+'PENGHITUNGAN SUARA'!T20+'PENETAPAN HASIL'!T20+'NON TAHAPAN'!T20</f>
        <v>2</v>
      </c>
      <c r="U21" s="9">
        <f>'PEMBENTUKAN PPK'!U20+'PEMUKTAHIRAN DATA'!U20+PENCALONAN!U20+KAMPANYE!U20+'MASA TENANG'!U20+'Pengadaan Logist'!U20+'PEMUNGUTAN SUARA'!U20+'PENGHITUNGAN SUARA'!U20+'PENETAPAN HASIL'!U20+'NON TAHAPAN'!U20</f>
        <v>15</v>
      </c>
      <c r="V21" s="9">
        <f>'PEMBENTUKAN PPK'!V20+'PEMUKTAHIRAN DATA'!V20+PENCALONAN!V20+KAMPANYE!V20+'MASA TENANG'!V20+'Pengadaan Logist'!V20+'PEMUNGUTAN SUARA'!V20+'PENGHITUNGAN SUARA'!V20+'PENETAPAN HASIL'!V20+'NON TAHAPAN'!V20</f>
        <v>103</v>
      </c>
      <c r="W21" s="9">
        <f>'PEMBENTUKAN PPK'!W20+'PEMUKTAHIRAN DATA'!W20+PENCALONAN!W20+KAMPANYE!W20+'MASA TENANG'!W20+'Pengadaan Logist'!W20+'PEMUNGUTAN SUARA'!W20+'PENGHITUNGAN SUARA'!W20+'PENETAPAN HASIL'!W20+'NON TAHAPAN'!W20</f>
        <v>0</v>
      </c>
      <c r="X21" s="9">
        <f>'PEMBENTUKAN PPK'!X20+'PEMUKTAHIRAN DATA'!X20+PENCALONAN!X20+KAMPANYE!X20+'MASA TENANG'!X20+'Pengadaan Logist'!X20+'PEMUNGUTAN SUARA'!X20+'PENGHITUNGAN SUARA'!X20+'PENETAPAN HASIL'!X20+'NON TAHAPAN'!X20</f>
        <v>14</v>
      </c>
      <c r="Y21" s="9">
        <f>'PEMBENTUKAN PPK'!Y20+'PEMUKTAHIRAN DATA'!Y20+PENCALONAN!Y20+KAMPANYE!Y20+'MASA TENANG'!Y20+'Pengadaan Logist'!Y20+'PEMUNGUTAN SUARA'!Y20+'PENGHITUNGAN SUARA'!Y20+'PENETAPAN HASIL'!Y20+'NON TAHAPAN'!Y20</f>
        <v>20</v>
      </c>
      <c r="Z21" s="9">
        <f>'PEMBENTUKAN PPK'!Z20+'PEMUKTAHIRAN DATA'!Z20+PENCALONAN!Z20+KAMPANYE!Z20+'MASA TENANG'!Z20+'Pengadaan Logist'!Z20+'PEMUNGUTAN SUARA'!Z20+'PENGHITUNGAN SUARA'!Z20+'PENETAPAN HASIL'!Z20+'NON TAHAPAN'!Z20</f>
        <v>0</v>
      </c>
      <c r="AA21" s="9">
        <f>'PEMBENTUKAN PPK'!AA20+'PEMUKTAHIRAN DATA'!AA20+PENCALONAN!AA20+KAMPANYE!AA20+'MASA TENANG'!AA20+'Pengadaan Logist'!AA20+'PEMUNGUTAN SUARA'!AA20+'PENGHITUNGAN SUARA'!AA20+'PENETAPAN HASIL'!AA20+'NON TAHAPAN'!AA20</f>
        <v>2</v>
      </c>
      <c r="AB21" s="9">
        <f>'PEMBENTUKAN PPK'!AB20+'PEMUKTAHIRAN DATA'!AB20+PENCALONAN!AB20+KAMPANYE!AB20+'MASA TENANG'!AB20+'Pengadaan Logist'!AB20+'PEMUNGUTAN SUARA'!AB20+'PENGHITUNGAN SUARA'!AB20+'PENETAPAN HASIL'!AB20+'NON TAHAPAN'!AB20</f>
        <v>139</v>
      </c>
      <c r="AC21" s="9">
        <f>'PEMBENTUKAN PPK'!AC20+'PEMUKTAHIRAN DATA'!AC20+PENCALONAN!AC20+KAMPANYE!AC20+'MASA TENANG'!AC20+'Pengadaan Logist'!AC20+'PEMUNGUTAN SUARA'!AC20+'PENGHITUNGAN SUARA'!AC20+'PENETAPAN HASIL'!AC20+'NON TAHAPAN'!AC20</f>
        <v>16</v>
      </c>
      <c r="AD21" s="9">
        <f>'PEMBENTUKAN PPK'!AD20+'PEMUKTAHIRAN DATA'!AD20+PENCALONAN!AD20+KAMPANYE!AD20+'MASA TENANG'!AD20+'Pengadaan Logist'!AD20+'PEMUNGUTAN SUARA'!AD20+'PENGHITUNGAN SUARA'!AD20+'PENETAPAN HASIL'!AD20+'NON TAHAPAN'!AD20</f>
        <v>0</v>
      </c>
      <c r="AE21" s="9">
        <f>'PEMBENTUKAN PPK'!AE20+'PEMUKTAHIRAN DATA'!AE20+PENCALONAN!AE20+KAMPANYE!AE20+'MASA TENANG'!AE20+'Pengadaan Logist'!AE20+'PEMUNGUTAN SUARA'!AE20+'PENGHITUNGAN SUARA'!AE20+'PENETAPAN HASIL'!AE20+'NON TAHAPAN'!AE20</f>
        <v>123</v>
      </c>
      <c r="AF21" s="11">
        <f>'PEMBENTUKAN PPK'!AF20+'PEMUKTAHIRAN DATA'!AF20+PENCALONAN!AF20+KAMPANYE!AF20+'MASA TENANG'!AF20+'Pengadaan Logist'!AF20+'PEMUNGUTAN SUARA'!AF20+'PENGHITUNGAN SUARA'!AF20+'PENETAPAN HASIL'!AF20+'NON TAHAPAN'!AF20</f>
        <v>117</v>
      </c>
      <c r="AG21" s="11">
        <f>'PEMBENTUKAN PPK'!AG20+'PEMUKTAHIRAN DATA'!AG20+PENCALONAN!AG20+KAMPANYE!AG20+'MASA TENANG'!AG20+'Pengadaan Logist'!AG20+'PEMUNGUTAN SUARA'!AG20+'PENGHITUNGAN SUARA'!AG20+'PENETAPAN HASIL'!AG20+'NON TAHAPAN'!AG20</f>
        <v>0</v>
      </c>
      <c r="AH21" s="11">
        <f>'PEMBENTUKAN PPK'!AH20+'PEMUKTAHIRAN DATA'!AH20+PENCALONAN!AH20+KAMPANYE!AH20+'MASA TENANG'!AH20+'Pengadaan Logist'!AH20+'PEMUNGUTAN SUARA'!AH20+'PENGHITUNGAN SUARA'!AH20+'PENETAPAN HASIL'!AH20+'NON TAHAPAN'!AH20</f>
        <v>6</v>
      </c>
      <c r="AI21" s="153"/>
      <c r="AJ21" s="40">
        <f>'PEMBENTUKAN PPK'!AJ20+'PEMUKTAHIRAN DATA'!AJ20+PENCALONAN!AJ20+KAMPANYE!AJ20+'MASA TENANG'!AJ20+'Pengadaan Logist'!AJ20+'PEMUNGUTAN SUARA'!AJ20+'PENGHITUNGAN SUARA'!AJ20+'PENETAPAN HASIL'!AJ20+'NON TAHAPAN'!AJ20</f>
        <v>25</v>
      </c>
      <c r="AK21" s="123">
        <v>120</v>
      </c>
      <c r="AL21" s="123">
        <v>2</v>
      </c>
      <c r="AM21" s="123"/>
      <c r="AN21" s="123"/>
      <c r="AO21" s="123">
        <v>22</v>
      </c>
      <c r="AP21" s="123"/>
      <c r="AQ21" s="21"/>
      <c r="AR21" s="21"/>
      <c r="AS21" s="21"/>
      <c r="AT21" s="21"/>
      <c r="AU21" s="21"/>
      <c r="AV21" s="21"/>
      <c r="AW21" s="21"/>
      <c r="AX21" s="21"/>
      <c r="AY21" s="22"/>
      <c r="AZ21" s="22"/>
      <c r="BA21" s="22"/>
      <c r="BB21" s="22"/>
      <c r="BC21" s="22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00"/>
      <c r="CI21" s="100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49">
        <f t="shared" si="0"/>
        <v>123</v>
      </c>
      <c r="DL21" s="149">
        <f t="shared" si="1"/>
        <v>0</v>
      </c>
    </row>
    <row r="22" spans="1:116" s="99" customFormat="1" ht="14.25" customHeight="1" x14ac:dyDescent="0.3">
      <c r="A22" s="150" t="s">
        <v>96</v>
      </c>
      <c r="B22" s="9">
        <f>'PEMBENTUKAN PPK'!B21+'PEMUKTAHIRAN DATA'!B21+PENCALONAN!B21+KAMPANYE!B21+'MASA TENANG'!B21+'Pengadaan Logist'!B21+'PEMUNGUTAN SUARA'!B21+'PENGHITUNGAN SUARA'!B21+'PENETAPAN HASIL'!B21+'NON TAHAPAN'!B21</f>
        <v>21</v>
      </c>
      <c r="C22" s="9">
        <f>'PEMBENTUKAN PPK'!C21+'PEMUKTAHIRAN DATA'!C21+PENCALONAN!C21+KAMPANYE!C21+'MASA TENANG'!C21+'Pengadaan Logist'!C21+'PEMUNGUTAN SUARA'!C21+'PENGHITUNGAN SUARA'!C21+'PENETAPAN HASIL'!C21+'NON TAHAPAN'!C21</f>
        <v>2</v>
      </c>
      <c r="D22" s="9">
        <f>'PEMBENTUKAN PPK'!D21+'PEMUKTAHIRAN DATA'!D21+PENCALONAN!D21+KAMPANYE!D21+'MASA TENANG'!D21+'Pengadaan Logist'!D21+'PEMUNGUTAN SUARA'!D21+'PENGHITUNGAN SUARA'!D21+'PENETAPAN HASIL'!D21+'NON TAHAPAN'!D21</f>
        <v>2</v>
      </c>
      <c r="E22" s="9">
        <f>'PEMBENTUKAN PPK'!E21+'PEMUKTAHIRAN DATA'!E21+PENCALONAN!E21+KAMPANYE!E21+'MASA TENANG'!E21+'Pengadaan Logist'!E21+'PEMUNGUTAN SUARA'!E21+'PENGHITUNGAN SUARA'!E21+'PENETAPAN HASIL'!E21+'NON TAHAPAN'!E21</f>
        <v>2</v>
      </c>
      <c r="F22" s="9">
        <f>'PEMBENTUKAN PPK'!F21+'PEMUKTAHIRAN DATA'!F21+PENCALONAN!F21+KAMPANYE!F21+'MASA TENANG'!F21+'Pengadaan Logist'!F21+'PEMUNGUTAN SUARA'!F21+'PENGHITUNGAN SUARA'!F21+'PENETAPAN HASIL'!F21+'NON TAHAPAN'!F21</f>
        <v>15</v>
      </c>
      <c r="G22" s="9">
        <f>'PEMBENTUKAN PPK'!G21+'PEMUKTAHIRAN DATA'!G21+PENCALONAN!G21+KAMPANYE!G21+'MASA TENANG'!G21+'Pengadaan Logist'!G21+'PEMUNGUTAN SUARA'!G21+'PENGHITUNGAN SUARA'!G21+'PENETAPAN HASIL'!G21+'NON TAHAPAN'!G21</f>
        <v>15</v>
      </c>
      <c r="H22" s="9">
        <f>'PEMBENTUKAN PPK'!H21+'PEMUKTAHIRAN DATA'!H21+PENCALONAN!H21+KAMPANYE!H21+'MASA TENANG'!H21+'Pengadaan Logist'!H21+'PEMUNGUTAN SUARA'!H21+'PENGHITUNGAN SUARA'!H21+'PENETAPAN HASIL'!H21+'NON TAHAPAN'!H21</f>
        <v>0</v>
      </c>
      <c r="I22" s="9">
        <f>'PEMBENTUKAN PPK'!I21+'PEMUKTAHIRAN DATA'!I21+PENCALONAN!I21+KAMPANYE!I21+'MASA TENANG'!I21+'Pengadaan Logist'!I21+'PEMUNGUTAN SUARA'!I21+'PENGHITUNGAN SUARA'!I21+'PENETAPAN HASIL'!I21+'NON TAHAPAN'!I21</f>
        <v>0</v>
      </c>
      <c r="J22" s="9">
        <f>'PEMBENTUKAN PPK'!J21+'PEMUKTAHIRAN DATA'!J21+PENCALONAN!J21+KAMPANYE!J21+'MASA TENANG'!J21+'Pengadaan Logist'!J21+'PEMUNGUTAN SUARA'!J21+'PENGHITUNGAN SUARA'!J21+'PENETAPAN HASIL'!J21+'NON TAHAPAN'!J21</f>
        <v>1</v>
      </c>
      <c r="K22" s="9">
        <f>'PEMBENTUKAN PPK'!K21+'PEMUKTAHIRAN DATA'!K21+PENCALONAN!K21+KAMPANYE!K21+'MASA TENANG'!K21+'Pengadaan Logist'!K21+'PEMUNGUTAN SUARA'!K21+'PENGHITUNGAN SUARA'!K21+'PENETAPAN HASIL'!K21+'NON TAHAPAN'!K21</f>
        <v>1</v>
      </c>
      <c r="L22" s="9">
        <f>'PEMBENTUKAN PPK'!L21+'PEMUKTAHIRAN DATA'!L21+PENCALONAN!L21+KAMPANYE!L21+'MASA TENANG'!L21+'Pengadaan Logist'!L21+'PEMUNGUTAN SUARA'!L21+'PENGHITUNGAN SUARA'!L21+'PENETAPAN HASIL'!L21+'NON TAHAPAN'!L21</f>
        <v>0</v>
      </c>
      <c r="M22" s="9">
        <f>'PEMBENTUKAN PPK'!M21+'PEMUKTAHIRAN DATA'!M21+PENCALONAN!M21+KAMPANYE!M21+'MASA TENANG'!M21+'Pengadaan Logist'!M21+'PEMUNGUTAN SUARA'!M21+'PENGHITUNGAN SUARA'!M21+'PENETAPAN HASIL'!M21+'NON TAHAPAN'!M21</f>
        <v>0</v>
      </c>
      <c r="N22" s="9">
        <f>'PEMBENTUKAN PPK'!N21+'PEMUKTAHIRAN DATA'!N21+PENCALONAN!N21+KAMPANYE!N21+'MASA TENANG'!N21+'Pengadaan Logist'!N21+'PEMUNGUTAN SUARA'!N21+'PENGHITUNGAN SUARA'!N21+'PENETAPAN HASIL'!N21+'NON TAHAPAN'!N21</f>
        <v>0</v>
      </c>
      <c r="O22" s="9">
        <f>'PEMBENTUKAN PPK'!O21+'PEMUKTAHIRAN DATA'!O21+PENCALONAN!O21+KAMPANYE!O21+'MASA TENANG'!O21+'Pengadaan Logist'!O21+'PEMUNGUTAN SUARA'!O21+'PENGHITUNGAN SUARA'!O21+'PENETAPAN HASIL'!O21+'NON TAHAPAN'!O21</f>
        <v>0</v>
      </c>
      <c r="P22" s="9">
        <f>'PEMBENTUKAN PPK'!P21+'PEMUKTAHIRAN DATA'!P21+PENCALONAN!P21+KAMPANYE!P21+'MASA TENANG'!P21+'Pengadaan Logist'!P21+'PEMUNGUTAN SUARA'!P21+'PENGHITUNGAN SUARA'!P21+'PENETAPAN HASIL'!P21+'NON TAHAPAN'!P21</f>
        <v>0</v>
      </c>
      <c r="Q22" s="9">
        <f>'PEMBENTUKAN PPK'!Q21+'PEMUKTAHIRAN DATA'!Q21+PENCALONAN!Q21+KAMPANYE!Q21+'MASA TENANG'!Q21+'Pengadaan Logist'!Q21+'PEMUNGUTAN SUARA'!Q21+'PENGHITUNGAN SUARA'!Q21+'PENETAPAN HASIL'!Q21+'NON TAHAPAN'!Q21</f>
        <v>0</v>
      </c>
      <c r="R22" s="9">
        <f>'PEMBENTUKAN PPK'!R21+'PEMUKTAHIRAN DATA'!R21+PENCALONAN!R21+KAMPANYE!R21+'MASA TENANG'!R21+'Pengadaan Logist'!R21+'PEMUNGUTAN SUARA'!R21+'PENGHITUNGAN SUARA'!R21+'PENETAPAN HASIL'!R21+'NON TAHAPAN'!R21</f>
        <v>7</v>
      </c>
      <c r="S22" s="9">
        <f>'PEMBENTUKAN PPK'!S21+'PEMUKTAHIRAN DATA'!S21+PENCALONAN!S21+KAMPANYE!S21+'MASA TENANG'!S21+'Pengadaan Logist'!S21+'PEMUNGUTAN SUARA'!S21+'PENGHITUNGAN SUARA'!S21+'PENETAPAN HASIL'!S21+'NON TAHAPAN'!S21</f>
        <v>6</v>
      </c>
      <c r="T22" s="9">
        <f>'PEMBENTUKAN PPK'!T21+'PEMUKTAHIRAN DATA'!T21+PENCALONAN!T21+KAMPANYE!T21+'MASA TENANG'!T21+'Pengadaan Logist'!T21+'PEMUNGUTAN SUARA'!T21+'PENGHITUNGAN SUARA'!T21+'PENETAPAN HASIL'!T21+'NON TAHAPAN'!T21</f>
        <v>0</v>
      </c>
      <c r="U22" s="9">
        <f>'PEMBENTUKAN PPK'!U21+'PEMUKTAHIRAN DATA'!U21+PENCALONAN!U21+KAMPANYE!U21+'MASA TENANG'!U21+'Pengadaan Logist'!U21+'PEMUNGUTAN SUARA'!U21+'PENGHITUNGAN SUARA'!U21+'PENETAPAN HASIL'!U21+'NON TAHAPAN'!U21</f>
        <v>1</v>
      </c>
      <c r="V22" s="9">
        <f>'PEMBENTUKAN PPK'!V21+'PEMUKTAHIRAN DATA'!V21+PENCALONAN!V21+KAMPANYE!V21+'MASA TENANG'!V21+'Pengadaan Logist'!V21+'PEMUNGUTAN SUARA'!V21+'PENGHITUNGAN SUARA'!V21+'PENETAPAN HASIL'!V21+'NON TAHAPAN'!V21</f>
        <v>2</v>
      </c>
      <c r="W22" s="9">
        <f>'PEMBENTUKAN PPK'!W21+'PEMUKTAHIRAN DATA'!W21+PENCALONAN!W21+KAMPANYE!W21+'MASA TENANG'!W21+'Pengadaan Logist'!W21+'PEMUNGUTAN SUARA'!W21+'PENGHITUNGAN SUARA'!W21+'PENETAPAN HASIL'!W21+'NON TAHAPAN'!W21</f>
        <v>0</v>
      </c>
      <c r="X22" s="9">
        <f>'PEMBENTUKAN PPK'!X21+'PEMUKTAHIRAN DATA'!X21+PENCALONAN!X21+KAMPANYE!X21+'MASA TENANG'!X21+'Pengadaan Logist'!X21+'PEMUNGUTAN SUARA'!X21+'PENGHITUNGAN SUARA'!X21+'PENETAPAN HASIL'!X21+'NON TAHAPAN'!X21</f>
        <v>0</v>
      </c>
      <c r="Y22" s="9">
        <f>'PEMBENTUKAN PPK'!Y21+'PEMUKTAHIRAN DATA'!Y21+PENCALONAN!Y21+KAMPANYE!Y21+'MASA TENANG'!Y21+'Pengadaan Logist'!Y21+'PEMUNGUTAN SUARA'!Y21+'PENGHITUNGAN SUARA'!Y21+'PENETAPAN HASIL'!Y21+'NON TAHAPAN'!Y21</f>
        <v>2</v>
      </c>
      <c r="Z22" s="9">
        <f>'PEMBENTUKAN PPK'!Z21+'PEMUKTAHIRAN DATA'!Z21+PENCALONAN!Z21+KAMPANYE!Z21+'MASA TENANG'!Z21+'Pengadaan Logist'!Z21+'PEMUNGUTAN SUARA'!Z21+'PENGHITUNGAN SUARA'!Z21+'PENETAPAN HASIL'!Z21+'NON TAHAPAN'!Z21</f>
        <v>0</v>
      </c>
      <c r="AA22" s="9">
        <f>'PEMBENTUKAN PPK'!AA21+'PEMUKTAHIRAN DATA'!AA21+PENCALONAN!AA21+KAMPANYE!AA21+'MASA TENANG'!AA21+'Pengadaan Logist'!AA21+'PEMUNGUTAN SUARA'!AA21+'PENGHITUNGAN SUARA'!AA21+'PENETAPAN HASIL'!AA21+'NON TAHAPAN'!AA21</f>
        <v>0</v>
      </c>
      <c r="AB22" s="9">
        <f>'PEMBENTUKAN PPK'!AB21+'PEMUKTAHIRAN DATA'!AB21+PENCALONAN!AB21+KAMPANYE!AB21+'MASA TENANG'!AB21+'Pengadaan Logist'!AB21+'PEMUNGUTAN SUARA'!AB21+'PENGHITUNGAN SUARA'!AB21+'PENETAPAN HASIL'!AB21+'NON TAHAPAN'!AB21</f>
        <v>4</v>
      </c>
      <c r="AC22" s="9">
        <f>'PEMBENTUKAN PPK'!AC21+'PEMUKTAHIRAN DATA'!AC21+PENCALONAN!AC21+KAMPANYE!AC21+'MASA TENANG'!AC21+'Pengadaan Logist'!AC21+'PEMUNGUTAN SUARA'!AC21+'PENGHITUNGAN SUARA'!AC21+'PENETAPAN HASIL'!AC21+'NON TAHAPAN'!AC21</f>
        <v>0</v>
      </c>
      <c r="AD22" s="9">
        <f>'PEMBENTUKAN PPK'!AD21+'PEMUKTAHIRAN DATA'!AD21+PENCALONAN!AD21+KAMPANYE!AD21+'MASA TENANG'!AD21+'Pengadaan Logist'!AD21+'PEMUNGUTAN SUARA'!AD21+'PENGHITUNGAN SUARA'!AD21+'PENETAPAN HASIL'!AD21+'NON TAHAPAN'!AD21</f>
        <v>0</v>
      </c>
      <c r="AE22" s="9">
        <f>'PEMBENTUKAN PPK'!AE21+'PEMUKTAHIRAN DATA'!AE21+PENCALONAN!AE21+KAMPANYE!AE21+'MASA TENANG'!AE21+'Pengadaan Logist'!AE21+'PEMUNGUTAN SUARA'!AE21+'PENGHITUNGAN SUARA'!AE21+'PENETAPAN HASIL'!AE21+'NON TAHAPAN'!AE21</f>
        <v>4</v>
      </c>
      <c r="AF22" s="11">
        <f>'PEMBENTUKAN PPK'!AF21+'PEMUKTAHIRAN DATA'!AF21+PENCALONAN!AF21+KAMPANYE!AF21+'MASA TENANG'!AF21+'Pengadaan Logist'!AF21+'PEMUNGUTAN SUARA'!AF21+'PENGHITUNGAN SUARA'!AF21+'PENETAPAN HASIL'!AF21+'NON TAHAPAN'!AF21</f>
        <v>4</v>
      </c>
      <c r="AG22" s="11">
        <f>'PEMBENTUKAN PPK'!AG21+'PEMUKTAHIRAN DATA'!AG21+PENCALONAN!AG21+KAMPANYE!AG21+'MASA TENANG'!AG21+'Pengadaan Logist'!AG21+'PEMUNGUTAN SUARA'!AG21+'PENGHITUNGAN SUARA'!AG21+'PENETAPAN HASIL'!AG21+'NON TAHAPAN'!AG21</f>
        <v>0</v>
      </c>
      <c r="AH22" s="11">
        <f>'PEMBENTUKAN PPK'!AH21+'PEMUKTAHIRAN DATA'!AH21+PENCALONAN!AH21+KAMPANYE!AH21+'MASA TENANG'!AH21+'Pengadaan Logist'!AH21+'PEMUNGUTAN SUARA'!AH21+'PENGHITUNGAN SUARA'!AH21+'PENETAPAN HASIL'!AH21+'NON TAHAPAN'!AH21</f>
        <v>0</v>
      </c>
      <c r="AI22" s="153"/>
      <c r="AJ22" s="40">
        <f>'PEMBENTUKAN PPK'!AJ21+'PEMUKTAHIRAN DATA'!AJ21+PENCALONAN!AJ21+KAMPANYE!AJ21+'MASA TENANG'!AJ21+'Pengadaan Logist'!AJ21+'PEMUNGUTAN SUARA'!AJ21+'PENGHITUNGAN SUARA'!AJ21+'PENETAPAN HASIL'!AJ21+'NON TAHAPAN'!AJ21</f>
        <v>4</v>
      </c>
      <c r="AK22" s="123">
        <v>4</v>
      </c>
      <c r="AL22" s="123"/>
      <c r="AM22" s="123"/>
      <c r="AN22" s="123"/>
      <c r="AO22" s="123"/>
      <c r="AP22" s="123"/>
      <c r="AQ22" s="15"/>
      <c r="AR22" s="15"/>
      <c r="AS22" s="15"/>
      <c r="AT22" s="15"/>
      <c r="AU22" s="15"/>
      <c r="AV22" s="15"/>
      <c r="AW22" s="15"/>
      <c r="AX22" s="15"/>
      <c r="AY22" s="16"/>
      <c r="AZ22" s="16"/>
      <c r="BA22" s="16"/>
      <c r="BB22" s="16"/>
      <c r="BC22" s="16"/>
      <c r="BD22" s="17">
        <v>3</v>
      </c>
      <c r="BE22" s="17"/>
      <c r="BF22" s="17">
        <v>1</v>
      </c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8">
        <v>7</v>
      </c>
      <c r="BV22" s="18"/>
      <c r="BW22" s="18">
        <v>5</v>
      </c>
      <c r="BX22" s="18">
        <v>2</v>
      </c>
      <c r="BY22" s="18">
        <v>5</v>
      </c>
      <c r="BZ22" s="18"/>
      <c r="CA22" s="18"/>
      <c r="CB22" s="18"/>
      <c r="CC22" s="18"/>
      <c r="CD22" s="18"/>
      <c r="CE22" s="18"/>
      <c r="CF22" s="18">
        <v>1</v>
      </c>
      <c r="CG22" s="18">
        <v>1</v>
      </c>
      <c r="CH22" s="100"/>
      <c r="CI22" s="100"/>
      <c r="CJ22" s="18">
        <v>1</v>
      </c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>
        <v>1</v>
      </c>
      <c r="CW22" s="19"/>
      <c r="CX22" s="18">
        <v>2</v>
      </c>
      <c r="CY22" s="19"/>
      <c r="CZ22" s="18">
        <v>1</v>
      </c>
      <c r="DA22" s="19"/>
      <c r="DB22" s="18">
        <v>1</v>
      </c>
      <c r="DC22" s="19"/>
      <c r="DD22" s="19"/>
      <c r="DE22" s="19"/>
      <c r="DF22" s="19"/>
      <c r="DG22" s="19"/>
      <c r="DH22" s="19"/>
      <c r="DI22" s="19"/>
      <c r="DJ22" s="19"/>
      <c r="DK22" s="149">
        <f t="shared" si="0"/>
        <v>4</v>
      </c>
      <c r="DL22" s="149">
        <f t="shared" si="1"/>
        <v>0</v>
      </c>
    </row>
    <row r="23" spans="1:116" s="99" customFormat="1" ht="14.25" customHeight="1" x14ac:dyDescent="0.3">
      <c r="A23" s="150" t="s">
        <v>97</v>
      </c>
      <c r="B23" s="9">
        <f>'PEMBENTUKAN PPK'!B22+'PEMUKTAHIRAN DATA'!B22+PENCALONAN!B22+KAMPANYE!B22+'MASA TENANG'!B22+'Pengadaan Logist'!B22+'PEMUNGUTAN SUARA'!B22+'PENGHITUNGAN SUARA'!B22+'PENETAPAN HASIL'!B22+'NON TAHAPAN'!B22</f>
        <v>19</v>
      </c>
      <c r="C23" s="9">
        <f>'PEMBENTUKAN PPK'!C22+'PEMUKTAHIRAN DATA'!C22+PENCALONAN!C22+KAMPANYE!C22+'MASA TENANG'!C22+'Pengadaan Logist'!C22+'PEMUNGUTAN SUARA'!C22+'PENGHITUNGAN SUARA'!C22+'PENETAPAN HASIL'!C22+'NON TAHAPAN'!C22</f>
        <v>3</v>
      </c>
      <c r="D23" s="9">
        <f>'PEMBENTUKAN PPK'!D22+'PEMUKTAHIRAN DATA'!D22+PENCALONAN!D22+KAMPANYE!D22+'MASA TENANG'!D22+'Pengadaan Logist'!D22+'PEMUNGUTAN SUARA'!D22+'PENGHITUNGAN SUARA'!D22+'PENETAPAN HASIL'!D22+'NON TAHAPAN'!D22</f>
        <v>14</v>
      </c>
      <c r="E23" s="9">
        <f>'PEMBENTUKAN PPK'!E22+'PEMUKTAHIRAN DATA'!E22+PENCALONAN!E22+KAMPANYE!E22+'MASA TENANG'!E22+'Pengadaan Logist'!E22+'PEMUNGUTAN SUARA'!E22+'PENGHITUNGAN SUARA'!E22+'PENETAPAN HASIL'!E22+'NON TAHAPAN'!E22</f>
        <v>4</v>
      </c>
      <c r="F23" s="9">
        <f>'PEMBENTUKAN PPK'!F22+'PEMUKTAHIRAN DATA'!F22+PENCALONAN!F22+KAMPANYE!F22+'MASA TENANG'!F22+'Pengadaan Logist'!F22+'PEMUNGUTAN SUARA'!F22+'PENGHITUNGAN SUARA'!F22+'PENETAPAN HASIL'!F22+'NON TAHAPAN'!F22</f>
        <v>9</v>
      </c>
      <c r="G23" s="9">
        <f>'PEMBENTUKAN PPK'!G22+'PEMUKTAHIRAN DATA'!G22+PENCALONAN!G22+KAMPANYE!G22+'MASA TENANG'!G22+'Pengadaan Logist'!G22+'PEMUNGUTAN SUARA'!G22+'PENGHITUNGAN SUARA'!G22+'PENETAPAN HASIL'!G22+'NON TAHAPAN'!G22</f>
        <v>7</v>
      </c>
      <c r="H23" s="9">
        <f>'PEMBENTUKAN PPK'!H22+'PEMUKTAHIRAN DATA'!H22+PENCALONAN!H22+KAMPANYE!H22+'MASA TENANG'!H22+'Pengadaan Logist'!H22+'PEMUNGUTAN SUARA'!H22+'PENGHITUNGAN SUARA'!H22+'PENETAPAN HASIL'!H22+'NON TAHAPAN'!H22</f>
        <v>0</v>
      </c>
      <c r="I23" s="9">
        <f>'PEMBENTUKAN PPK'!I22+'PEMUKTAHIRAN DATA'!I22+PENCALONAN!I22+KAMPANYE!I22+'MASA TENANG'!I22+'Pengadaan Logist'!I22+'PEMUNGUTAN SUARA'!I22+'PENGHITUNGAN SUARA'!I22+'PENETAPAN HASIL'!I22+'NON TAHAPAN'!I22</f>
        <v>2</v>
      </c>
      <c r="J23" s="9">
        <f>'PEMBENTUKAN PPK'!J22+'PEMUKTAHIRAN DATA'!J22+PENCALONAN!J22+KAMPANYE!J22+'MASA TENANG'!J22+'Pengadaan Logist'!J22+'PEMUNGUTAN SUARA'!J22+'PENGHITUNGAN SUARA'!J22+'PENETAPAN HASIL'!J22+'NON TAHAPAN'!J22</f>
        <v>5</v>
      </c>
      <c r="K23" s="9">
        <f>'PEMBENTUKAN PPK'!K22+'PEMUKTAHIRAN DATA'!K22+PENCALONAN!K22+KAMPANYE!K22+'MASA TENANG'!K22+'Pengadaan Logist'!K22+'PEMUNGUTAN SUARA'!K22+'PENGHITUNGAN SUARA'!K22+'PENETAPAN HASIL'!K22+'NON TAHAPAN'!K22</f>
        <v>5</v>
      </c>
      <c r="L23" s="9">
        <f>'PEMBENTUKAN PPK'!L22+'PEMUKTAHIRAN DATA'!L22+PENCALONAN!L22+KAMPANYE!L22+'MASA TENANG'!L22+'Pengadaan Logist'!L22+'PEMUNGUTAN SUARA'!L22+'PENGHITUNGAN SUARA'!L22+'PENETAPAN HASIL'!L22+'NON TAHAPAN'!L22</f>
        <v>0</v>
      </c>
      <c r="M23" s="9">
        <f>'PEMBENTUKAN PPK'!M22+'PEMUKTAHIRAN DATA'!M22+PENCALONAN!M22+KAMPANYE!M22+'MASA TENANG'!M22+'Pengadaan Logist'!M22+'PEMUNGUTAN SUARA'!M22+'PENGHITUNGAN SUARA'!M22+'PENETAPAN HASIL'!M22+'NON TAHAPAN'!M22</f>
        <v>0</v>
      </c>
      <c r="N23" s="9">
        <f>'PEMBENTUKAN PPK'!N22+'PEMUKTAHIRAN DATA'!N22+PENCALONAN!N22+KAMPANYE!N22+'MASA TENANG'!N22+'Pengadaan Logist'!N22+'PEMUNGUTAN SUARA'!N22+'PENGHITUNGAN SUARA'!N22+'PENETAPAN HASIL'!N22+'NON TAHAPAN'!N22</f>
        <v>8</v>
      </c>
      <c r="O23" s="9">
        <f>'PEMBENTUKAN PPK'!O22+'PEMUKTAHIRAN DATA'!O22+PENCALONAN!O22+KAMPANYE!O22+'MASA TENANG'!O22+'Pengadaan Logist'!O22+'PEMUNGUTAN SUARA'!O22+'PENGHITUNGAN SUARA'!O22+'PENETAPAN HASIL'!O22+'NON TAHAPAN'!O22</f>
        <v>3</v>
      </c>
      <c r="P23" s="9">
        <f>'PEMBENTUKAN PPK'!P22+'PEMUKTAHIRAN DATA'!P22+PENCALONAN!P22+KAMPANYE!P22+'MASA TENANG'!P22+'Pengadaan Logist'!P22+'PEMUNGUTAN SUARA'!P22+'PENGHITUNGAN SUARA'!P22+'PENETAPAN HASIL'!P22+'NON TAHAPAN'!P22</f>
        <v>1</v>
      </c>
      <c r="Q23" s="9">
        <f>'PEMBENTUKAN PPK'!Q22+'PEMUKTAHIRAN DATA'!Q22+PENCALONAN!Q22+KAMPANYE!Q22+'MASA TENANG'!Q22+'Pengadaan Logist'!Q22+'PEMUNGUTAN SUARA'!Q22+'PENGHITUNGAN SUARA'!Q22+'PENETAPAN HASIL'!Q22+'NON TAHAPAN'!Q22</f>
        <v>3</v>
      </c>
      <c r="R23" s="9">
        <f>'PEMBENTUKAN PPK'!R22+'PEMUKTAHIRAN DATA'!R22+PENCALONAN!R22+KAMPANYE!R22+'MASA TENANG'!R22+'Pengadaan Logist'!R22+'PEMUNGUTAN SUARA'!R22+'PENGHITUNGAN SUARA'!R22+'PENETAPAN HASIL'!R22+'NON TAHAPAN'!R22</f>
        <v>12</v>
      </c>
      <c r="S23" s="9">
        <f>'PEMBENTUKAN PPK'!S22+'PEMUKTAHIRAN DATA'!S22+PENCALONAN!S22+KAMPANYE!S22+'MASA TENANG'!S22+'Pengadaan Logist'!S22+'PEMUNGUTAN SUARA'!S22+'PENGHITUNGAN SUARA'!S22+'PENETAPAN HASIL'!S22+'NON TAHAPAN'!S22</f>
        <v>9</v>
      </c>
      <c r="T23" s="9">
        <f>'PEMBENTUKAN PPK'!T22+'PEMUKTAHIRAN DATA'!T22+PENCALONAN!T22+KAMPANYE!T22+'MASA TENANG'!T22+'Pengadaan Logist'!T22+'PEMUNGUTAN SUARA'!T22+'PENGHITUNGAN SUARA'!T22+'PENETAPAN HASIL'!T22+'NON TAHAPAN'!T22</f>
        <v>0</v>
      </c>
      <c r="U23" s="9">
        <f>'PEMBENTUKAN PPK'!U22+'PEMUKTAHIRAN DATA'!U22+PENCALONAN!U22+KAMPANYE!U22+'MASA TENANG'!U22+'Pengadaan Logist'!U22+'PEMUNGUTAN SUARA'!U22+'PENGHITUNGAN SUARA'!U22+'PENETAPAN HASIL'!U22+'NON TAHAPAN'!U22</f>
        <v>3</v>
      </c>
      <c r="V23" s="9">
        <f>'PEMBENTUKAN PPK'!V22+'PEMUKTAHIRAN DATA'!V22+PENCALONAN!V22+KAMPANYE!V22+'MASA TENANG'!V22+'Pengadaan Logist'!V22+'PEMUNGUTAN SUARA'!V22+'PENGHITUNGAN SUARA'!V22+'PENETAPAN HASIL'!V22+'NON TAHAPAN'!V22</f>
        <v>8</v>
      </c>
      <c r="W23" s="9">
        <f>'PEMBENTUKAN PPK'!W22+'PEMUKTAHIRAN DATA'!W22+PENCALONAN!W22+KAMPANYE!W22+'MASA TENANG'!W22+'Pengadaan Logist'!W22+'PEMUNGUTAN SUARA'!W22+'PENGHITUNGAN SUARA'!W22+'PENETAPAN HASIL'!W22+'NON TAHAPAN'!W22</f>
        <v>0</v>
      </c>
      <c r="X23" s="9">
        <f>'PEMBENTUKAN PPK'!X22+'PEMUKTAHIRAN DATA'!X22+PENCALONAN!X22+KAMPANYE!X22+'MASA TENANG'!X22+'Pengadaan Logist'!X22+'PEMUNGUTAN SUARA'!X22+'PENGHITUNGAN SUARA'!X22+'PENETAPAN HASIL'!X22+'NON TAHAPAN'!X22</f>
        <v>0</v>
      </c>
      <c r="Y23" s="9">
        <f>'PEMBENTUKAN PPK'!Y22+'PEMUKTAHIRAN DATA'!Y22+PENCALONAN!Y22+KAMPANYE!Y22+'MASA TENANG'!Y22+'Pengadaan Logist'!Y22+'PEMUNGUTAN SUARA'!Y22+'PENGHITUNGAN SUARA'!Y22+'PENETAPAN HASIL'!Y22+'NON TAHAPAN'!Y22</f>
        <v>3</v>
      </c>
      <c r="Z23" s="9">
        <f>'PEMBENTUKAN PPK'!Z22+'PEMUKTAHIRAN DATA'!Z22+PENCALONAN!Z22+KAMPANYE!Z22+'MASA TENANG'!Z22+'Pengadaan Logist'!Z22+'PEMUNGUTAN SUARA'!Z22+'PENGHITUNGAN SUARA'!Z22+'PENETAPAN HASIL'!Z22+'NON TAHAPAN'!Z22</f>
        <v>0</v>
      </c>
      <c r="AA23" s="9">
        <f>'PEMBENTUKAN PPK'!AA22+'PEMUKTAHIRAN DATA'!AA22+PENCALONAN!AA22+KAMPANYE!AA22+'MASA TENANG'!AA22+'Pengadaan Logist'!AA22+'PEMUNGUTAN SUARA'!AA22+'PENGHITUNGAN SUARA'!AA22+'PENETAPAN HASIL'!AA22+'NON TAHAPAN'!AA22</f>
        <v>0</v>
      </c>
      <c r="AB23" s="9">
        <f>'PEMBENTUKAN PPK'!AB22+'PEMUKTAHIRAN DATA'!AB22+PENCALONAN!AB22+KAMPANYE!AB22+'MASA TENANG'!AB22+'Pengadaan Logist'!AB22+'PEMUNGUTAN SUARA'!AB22+'PENGHITUNGAN SUARA'!AB22+'PENETAPAN HASIL'!AB22+'NON TAHAPAN'!AB22</f>
        <v>11</v>
      </c>
      <c r="AC23" s="9">
        <f>'PEMBENTUKAN PPK'!AC22+'PEMUKTAHIRAN DATA'!AC22+PENCALONAN!AC22+KAMPANYE!AC22+'MASA TENANG'!AC22+'Pengadaan Logist'!AC22+'PEMUNGUTAN SUARA'!AC22+'PENGHITUNGAN SUARA'!AC22+'PENETAPAN HASIL'!AC22+'NON TAHAPAN'!AC22</f>
        <v>0</v>
      </c>
      <c r="AD23" s="9">
        <f>'PEMBENTUKAN PPK'!AD22+'PEMUKTAHIRAN DATA'!AD22+PENCALONAN!AD22+KAMPANYE!AD22+'MASA TENANG'!AD22+'Pengadaan Logist'!AD22+'PEMUNGUTAN SUARA'!AD22+'PENGHITUNGAN SUARA'!AD22+'PENETAPAN HASIL'!AD22+'NON TAHAPAN'!AD22</f>
        <v>0</v>
      </c>
      <c r="AE23" s="9">
        <f>'PEMBENTUKAN PPK'!AE22+'PEMUKTAHIRAN DATA'!AE22+PENCALONAN!AE22+KAMPANYE!AE22+'MASA TENANG'!AE22+'Pengadaan Logist'!AE22+'PEMUNGUTAN SUARA'!AE22+'PENGHITUNGAN SUARA'!AE22+'PENETAPAN HASIL'!AE22+'NON TAHAPAN'!AE22</f>
        <v>11</v>
      </c>
      <c r="AF23" s="11">
        <f>'PEMBENTUKAN PPK'!AF22+'PEMUKTAHIRAN DATA'!AF22+PENCALONAN!AF22+KAMPANYE!AF22+'MASA TENANG'!AF22+'Pengadaan Logist'!AF22+'PEMUNGUTAN SUARA'!AF22+'PENGHITUNGAN SUARA'!AF22+'PENETAPAN HASIL'!AF22+'NON TAHAPAN'!AF22</f>
        <v>6</v>
      </c>
      <c r="AG23" s="11">
        <f>'PEMBENTUKAN PPK'!AG22+'PEMUKTAHIRAN DATA'!AG22+PENCALONAN!AG22+KAMPANYE!AG22+'MASA TENANG'!AG22+'Pengadaan Logist'!AG22+'PEMUNGUTAN SUARA'!AG22+'PENGHITUNGAN SUARA'!AG22+'PENETAPAN HASIL'!AG22+'NON TAHAPAN'!AG22</f>
        <v>0</v>
      </c>
      <c r="AH23" s="11">
        <f>'PEMBENTUKAN PPK'!AH22+'PEMUKTAHIRAN DATA'!AH22+PENCALONAN!AH22+KAMPANYE!AH22+'MASA TENANG'!AH22+'Pengadaan Logist'!AH22+'PEMUNGUTAN SUARA'!AH22+'PENGHITUNGAN SUARA'!AH22+'PENETAPAN HASIL'!AH22+'NON TAHAPAN'!AH22</f>
        <v>5</v>
      </c>
      <c r="AI23" s="153"/>
      <c r="AJ23" s="40">
        <f>'PEMBENTUKAN PPK'!AJ22+'PEMUKTAHIRAN DATA'!AJ22+PENCALONAN!AJ22+KAMPANYE!AJ22+'MASA TENANG'!AJ22+'Pengadaan Logist'!AJ22+'PEMUNGUTAN SUARA'!AJ22+'PENGHITUNGAN SUARA'!AJ22+'PENETAPAN HASIL'!AJ22+'NON TAHAPAN'!AJ22</f>
        <v>189</v>
      </c>
      <c r="AK23" s="126">
        <v>10</v>
      </c>
      <c r="AL23" s="126">
        <v>6</v>
      </c>
      <c r="AM23" s="126"/>
      <c r="AN23" s="126"/>
      <c r="AO23" s="126">
        <v>2</v>
      </c>
      <c r="AP23" s="126">
        <v>2</v>
      </c>
      <c r="AQ23" s="21"/>
      <c r="AR23" s="21"/>
      <c r="AS23" s="21"/>
      <c r="AT23" s="21"/>
      <c r="AU23" s="21"/>
      <c r="AV23" s="21"/>
      <c r="AW23" s="21"/>
      <c r="AX23" s="21"/>
      <c r="AY23" s="22"/>
      <c r="AZ23" s="22"/>
      <c r="BA23" s="22"/>
      <c r="BB23" s="22"/>
      <c r="BC23" s="22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00"/>
      <c r="CI23" s="100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49">
        <f t="shared" si="0"/>
        <v>11</v>
      </c>
      <c r="DL23" s="149">
        <f t="shared" si="1"/>
        <v>0</v>
      </c>
    </row>
    <row r="24" spans="1:116" s="99" customFormat="1" ht="14.25" customHeight="1" x14ac:dyDescent="0.3">
      <c r="A24" s="150" t="s">
        <v>98</v>
      </c>
      <c r="B24" s="9">
        <f>'PEMBENTUKAN PPK'!B23+'PEMUKTAHIRAN DATA'!B23+PENCALONAN!B23+KAMPANYE!B23+'MASA TENANG'!B23+'Pengadaan Logist'!B23+'PEMUNGUTAN SUARA'!B23+'PENGHITUNGAN SUARA'!B23+'PENETAPAN HASIL'!B23+'NON TAHAPAN'!B23</f>
        <v>12</v>
      </c>
      <c r="C24" s="9">
        <f>'PEMBENTUKAN PPK'!C23+'PEMUKTAHIRAN DATA'!C23+PENCALONAN!C23+KAMPANYE!C23+'MASA TENANG'!C23+'Pengadaan Logist'!C23+'PEMUNGUTAN SUARA'!C23+'PENGHITUNGAN SUARA'!C23+'PENETAPAN HASIL'!C23+'NON TAHAPAN'!C23</f>
        <v>6</v>
      </c>
      <c r="D24" s="9">
        <f>'PEMBENTUKAN PPK'!D23+'PEMUKTAHIRAN DATA'!D23+PENCALONAN!D23+KAMPANYE!D23+'MASA TENANG'!D23+'Pengadaan Logist'!D23+'PEMUNGUTAN SUARA'!D23+'PENGHITUNGAN SUARA'!D23+'PENETAPAN HASIL'!D23+'NON TAHAPAN'!D23</f>
        <v>13</v>
      </c>
      <c r="E24" s="9">
        <f>'PEMBENTUKAN PPK'!E23+'PEMUKTAHIRAN DATA'!E23+PENCALONAN!E23+KAMPANYE!E23+'MASA TENANG'!E23+'Pengadaan Logist'!E23+'PEMUNGUTAN SUARA'!E23+'PENGHITUNGAN SUARA'!E23+'PENETAPAN HASIL'!E23+'NON TAHAPAN'!E23</f>
        <v>10</v>
      </c>
      <c r="F24" s="9">
        <f>'PEMBENTUKAN PPK'!F23+'PEMUKTAHIRAN DATA'!F23+PENCALONAN!F23+KAMPANYE!F23+'MASA TENANG'!F23+'Pengadaan Logist'!F23+'PEMUNGUTAN SUARA'!F23+'PENGHITUNGAN SUARA'!F23+'PENETAPAN HASIL'!F23+'NON TAHAPAN'!F23</f>
        <v>1</v>
      </c>
      <c r="G24" s="9">
        <f>'PEMBENTUKAN PPK'!G23+'PEMUKTAHIRAN DATA'!G23+PENCALONAN!G23+KAMPANYE!G23+'MASA TENANG'!G23+'Pengadaan Logist'!G23+'PEMUNGUTAN SUARA'!G23+'PENGHITUNGAN SUARA'!G23+'PENETAPAN HASIL'!G23+'NON TAHAPAN'!G23</f>
        <v>1</v>
      </c>
      <c r="H24" s="9">
        <f>'PEMBENTUKAN PPK'!H23+'PEMUKTAHIRAN DATA'!H23+PENCALONAN!H23+KAMPANYE!H23+'MASA TENANG'!H23+'Pengadaan Logist'!H23+'PEMUNGUTAN SUARA'!H23+'PENGHITUNGAN SUARA'!H23+'PENETAPAN HASIL'!H23+'NON TAHAPAN'!H23</f>
        <v>0</v>
      </c>
      <c r="I24" s="9">
        <f>'PEMBENTUKAN PPK'!I23+'PEMUKTAHIRAN DATA'!I23+PENCALONAN!I23+KAMPANYE!I23+'MASA TENANG'!I23+'Pengadaan Logist'!I23+'PEMUNGUTAN SUARA'!I23+'PENGHITUNGAN SUARA'!I23+'PENETAPAN HASIL'!I23+'NON TAHAPAN'!I23</f>
        <v>0</v>
      </c>
      <c r="J24" s="9">
        <f>'PEMBENTUKAN PPK'!J23+'PEMUKTAHIRAN DATA'!J23+PENCALONAN!J23+KAMPANYE!J23+'MASA TENANG'!J23+'Pengadaan Logist'!J23+'PEMUNGUTAN SUARA'!J23+'PENGHITUNGAN SUARA'!J23+'PENETAPAN HASIL'!J23+'NON TAHAPAN'!J23</f>
        <v>2</v>
      </c>
      <c r="K24" s="9">
        <f>'PEMBENTUKAN PPK'!K23+'PEMUKTAHIRAN DATA'!K23+PENCALONAN!K23+KAMPANYE!K23+'MASA TENANG'!K23+'Pengadaan Logist'!K23+'PEMUNGUTAN SUARA'!K23+'PENGHITUNGAN SUARA'!K23+'PENETAPAN HASIL'!K23+'NON TAHAPAN'!K23</f>
        <v>1</v>
      </c>
      <c r="L24" s="9">
        <f>'PEMBENTUKAN PPK'!L23+'PEMUKTAHIRAN DATA'!L23+PENCALONAN!L23+KAMPANYE!L23+'MASA TENANG'!L23+'Pengadaan Logist'!L23+'PEMUNGUTAN SUARA'!L23+'PENGHITUNGAN SUARA'!L23+'PENETAPAN HASIL'!L23+'NON TAHAPAN'!L23</f>
        <v>0</v>
      </c>
      <c r="M24" s="9">
        <f>'PEMBENTUKAN PPK'!M23+'PEMUKTAHIRAN DATA'!M23+PENCALONAN!M23+KAMPANYE!M23+'MASA TENANG'!M23+'Pengadaan Logist'!M23+'PEMUNGUTAN SUARA'!M23+'PENGHITUNGAN SUARA'!M23+'PENETAPAN HASIL'!M23+'NON TAHAPAN'!M23</f>
        <v>1</v>
      </c>
      <c r="N24" s="9">
        <f>'PEMBENTUKAN PPK'!N23+'PEMUKTAHIRAN DATA'!N23+PENCALONAN!N23+KAMPANYE!N23+'MASA TENANG'!N23+'Pengadaan Logist'!N23+'PEMUNGUTAN SUARA'!N23+'PENGHITUNGAN SUARA'!N23+'PENETAPAN HASIL'!N23+'NON TAHAPAN'!N23</f>
        <v>0</v>
      </c>
      <c r="O24" s="9">
        <f>'PEMBENTUKAN PPK'!O23+'PEMUKTAHIRAN DATA'!O23+PENCALONAN!O23+KAMPANYE!O23+'MASA TENANG'!O23+'Pengadaan Logist'!O23+'PEMUNGUTAN SUARA'!O23+'PENGHITUNGAN SUARA'!O23+'PENETAPAN HASIL'!O23+'NON TAHAPAN'!O23</f>
        <v>0</v>
      </c>
      <c r="P24" s="9">
        <f>'PEMBENTUKAN PPK'!P23+'PEMUKTAHIRAN DATA'!P23+PENCALONAN!P23+KAMPANYE!P23+'MASA TENANG'!P23+'Pengadaan Logist'!P23+'PEMUNGUTAN SUARA'!P23+'PENGHITUNGAN SUARA'!P23+'PENETAPAN HASIL'!P23+'NON TAHAPAN'!P23</f>
        <v>0</v>
      </c>
      <c r="Q24" s="9">
        <f>'PEMBENTUKAN PPK'!Q23+'PEMUKTAHIRAN DATA'!Q23+PENCALONAN!Q23+KAMPANYE!Q23+'MASA TENANG'!Q23+'Pengadaan Logist'!Q23+'PEMUNGUTAN SUARA'!Q23+'PENGHITUNGAN SUARA'!Q23+'PENETAPAN HASIL'!Q23+'NON TAHAPAN'!Q23</f>
        <v>0</v>
      </c>
      <c r="R24" s="9">
        <f>'PEMBENTUKAN PPK'!R23+'PEMUKTAHIRAN DATA'!R23+PENCALONAN!R23+KAMPANYE!R23+'MASA TENANG'!R23+'Pengadaan Logist'!R23+'PEMUNGUTAN SUARA'!R23+'PENGHITUNGAN SUARA'!R23+'PENETAPAN HASIL'!R23+'NON TAHAPAN'!R23</f>
        <v>19</v>
      </c>
      <c r="S24" s="9">
        <f>'PEMBENTUKAN PPK'!S23+'PEMUKTAHIRAN DATA'!S23+PENCALONAN!S23+KAMPANYE!S23+'MASA TENANG'!S23+'Pengadaan Logist'!S23+'PEMUNGUTAN SUARA'!S23+'PENGHITUNGAN SUARA'!S23+'PENETAPAN HASIL'!S23+'NON TAHAPAN'!S23</f>
        <v>6</v>
      </c>
      <c r="T24" s="9">
        <f>'PEMBENTUKAN PPK'!T23+'PEMUKTAHIRAN DATA'!T23+PENCALONAN!T23+KAMPANYE!T23+'MASA TENANG'!T23+'Pengadaan Logist'!T23+'PEMUNGUTAN SUARA'!T23+'PENGHITUNGAN SUARA'!T23+'PENETAPAN HASIL'!T23+'NON TAHAPAN'!T23</f>
        <v>0</v>
      </c>
      <c r="U24" s="9">
        <f>'PEMBENTUKAN PPK'!U23+'PEMUKTAHIRAN DATA'!U23+PENCALONAN!U23+KAMPANYE!U23+'MASA TENANG'!U23+'Pengadaan Logist'!U23+'PEMUNGUTAN SUARA'!U23+'PENGHITUNGAN SUARA'!U23+'PENETAPAN HASIL'!U23+'NON TAHAPAN'!U23</f>
        <v>13</v>
      </c>
      <c r="V24" s="9">
        <f>'PEMBENTUKAN PPK'!V23+'PEMUKTAHIRAN DATA'!V23+PENCALONAN!V23+KAMPANYE!V23+'MASA TENANG'!V23+'Pengadaan Logist'!V23+'PEMUNGUTAN SUARA'!V23+'PENGHITUNGAN SUARA'!V23+'PENETAPAN HASIL'!V23+'NON TAHAPAN'!V23</f>
        <v>9</v>
      </c>
      <c r="W24" s="9">
        <f>'PEMBENTUKAN PPK'!W23+'PEMUKTAHIRAN DATA'!W23+PENCALONAN!W23+KAMPANYE!W23+'MASA TENANG'!W23+'Pengadaan Logist'!W23+'PEMUNGUTAN SUARA'!W23+'PENGHITUNGAN SUARA'!W23+'PENETAPAN HASIL'!W23+'NON TAHAPAN'!W23</f>
        <v>0</v>
      </c>
      <c r="X24" s="9">
        <f>'PEMBENTUKAN PPK'!X23+'PEMUKTAHIRAN DATA'!X23+PENCALONAN!X23+KAMPANYE!X23+'MASA TENANG'!X23+'Pengadaan Logist'!X23+'PEMUNGUTAN SUARA'!X23+'PENGHITUNGAN SUARA'!X23+'PENETAPAN HASIL'!X23+'NON TAHAPAN'!X23</f>
        <v>0</v>
      </c>
      <c r="Y24" s="9">
        <f>'PEMBENTUKAN PPK'!Y23+'PEMUKTAHIRAN DATA'!Y23+PENCALONAN!Y23+KAMPANYE!Y23+'MASA TENANG'!Y23+'Pengadaan Logist'!Y23+'PEMUNGUTAN SUARA'!Y23+'PENGHITUNGAN SUARA'!Y23+'PENETAPAN HASIL'!Y23+'NON TAHAPAN'!Y23</f>
        <v>10</v>
      </c>
      <c r="Z24" s="9">
        <f>'PEMBENTUKAN PPK'!Z23+'PEMUKTAHIRAN DATA'!Z23+PENCALONAN!Z23+KAMPANYE!Z23+'MASA TENANG'!Z23+'Pengadaan Logist'!Z23+'PEMUNGUTAN SUARA'!Z23+'PENGHITUNGAN SUARA'!Z23+'PENETAPAN HASIL'!Z23+'NON TAHAPAN'!Z23</f>
        <v>0</v>
      </c>
      <c r="AA24" s="9">
        <f>'PEMBENTUKAN PPK'!AA23+'PEMUKTAHIRAN DATA'!AA23+PENCALONAN!AA23+KAMPANYE!AA23+'MASA TENANG'!AA23+'Pengadaan Logist'!AA23+'PEMUNGUTAN SUARA'!AA23+'PENGHITUNGAN SUARA'!AA23+'PENETAPAN HASIL'!AA23+'NON TAHAPAN'!AA23</f>
        <v>0</v>
      </c>
      <c r="AB24" s="9">
        <f>'PEMBENTUKAN PPK'!AB23+'PEMUKTAHIRAN DATA'!AB23+PENCALONAN!AB23+KAMPANYE!AB23+'MASA TENANG'!AB23+'Pengadaan Logist'!AB23+'PEMUNGUTAN SUARA'!AB23+'PENGHITUNGAN SUARA'!AB23+'PENETAPAN HASIL'!AB23+'NON TAHAPAN'!AB23</f>
        <v>19</v>
      </c>
      <c r="AC24" s="9">
        <f>'PEMBENTUKAN PPK'!AC23+'PEMUKTAHIRAN DATA'!AC23+PENCALONAN!AC23+KAMPANYE!AC23+'MASA TENANG'!AC23+'Pengadaan Logist'!AC23+'PEMUNGUTAN SUARA'!AC23+'PENGHITUNGAN SUARA'!AC23+'PENETAPAN HASIL'!AC23+'NON TAHAPAN'!AC23</f>
        <v>0</v>
      </c>
      <c r="AD24" s="9">
        <f>'PEMBENTUKAN PPK'!AD23+'PEMUKTAHIRAN DATA'!AD23+PENCALONAN!AD23+KAMPANYE!AD23+'MASA TENANG'!AD23+'Pengadaan Logist'!AD23+'PEMUNGUTAN SUARA'!AD23+'PENGHITUNGAN SUARA'!AD23+'PENETAPAN HASIL'!AD23+'NON TAHAPAN'!AD23</f>
        <v>0</v>
      </c>
      <c r="AE24" s="9">
        <f>'PEMBENTUKAN PPK'!AE23+'PEMUKTAHIRAN DATA'!AE23+PENCALONAN!AE23+KAMPANYE!AE23+'MASA TENANG'!AE23+'Pengadaan Logist'!AE23+'PEMUNGUTAN SUARA'!AE23+'PENGHITUNGAN SUARA'!AE23+'PENETAPAN HASIL'!AE23+'NON TAHAPAN'!AE23</f>
        <v>19</v>
      </c>
      <c r="AF24" s="11">
        <f>'PEMBENTUKAN PPK'!AF23+'PEMUKTAHIRAN DATA'!AF23+PENCALONAN!AF23+KAMPANYE!AF23+'MASA TENANG'!AF23+'Pengadaan Logist'!AF23+'PEMUNGUTAN SUARA'!AF23+'PENGHITUNGAN SUARA'!AF23+'PENETAPAN HASIL'!AF23+'NON TAHAPAN'!AF23</f>
        <v>6</v>
      </c>
      <c r="AG24" s="11">
        <f>'PEMBENTUKAN PPK'!AG23+'PEMUKTAHIRAN DATA'!AG23+PENCALONAN!AG23+KAMPANYE!AG23+'MASA TENANG'!AG23+'Pengadaan Logist'!AG23+'PEMUNGUTAN SUARA'!AG23+'PENGHITUNGAN SUARA'!AG23+'PENETAPAN HASIL'!AG23+'NON TAHAPAN'!AG23</f>
        <v>0</v>
      </c>
      <c r="AH24" s="11">
        <f>'PEMBENTUKAN PPK'!AH23+'PEMUKTAHIRAN DATA'!AH23+PENCALONAN!AH23+KAMPANYE!AH23+'MASA TENANG'!AH23+'Pengadaan Logist'!AH23+'PEMUNGUTAN SUARA'!AH23+'PENGHITUNGAN SUARA'!AH23+'PENETAPAN HASIL'!AH23+'NON TAHAPAN'!AH23</f>
        <v>13</v>
      </c>
      <c r="AI24" s="153"/>
      <c r="AJ24" s="40">
        <f>'PEMBENTUKAN PPK'!AJ23+'PEMUKTAHIRAN DATA'!AJ23+PENCALONAN!AJ23+KAMPANYE!AJ23+'MASA TENANG'!AJ23+'Pengadaan Logist'!AJ23+'PEMUNGUTAN SUARA'!AJ23+'PENGHITUNGAN SUARA'!AJ23+'PENETAPAN HASIL'!AJ23+'NON TAHAPAN'!AJ23</f>
        <v>9</v>
      </c>
      <c r="AK24" s="128">
        <v>46</v>
      </c>
      <c r="AL24" s="128"/>
      <c r="AM24" s="128"/>
      <c r="AN24" s="128"/>
      <c r="AO24" s="128">
        <v>4</v>
      </c>
      <c r="AP24" s="128"/>
      <c r="AQ24" s="33"/>
      <c r="AR24" s="33"/>
      <c r="AS24" s="33"/>
      <c r="AT24" s="33"/>
      <c r="AU24" s="33"/>
      <c r="AV24" s="33"/>
      <c r="AW24" s="33"/>
      <c r="AX24" s="33"/>
      <c r="AY24" s="34"/>
      <c r="AZ24" s="34"/>
      <c r="BA24" s="34"/>
      <c r="BB24" s="34"/>
      <c r="BC24" s="34"/>
      <c r="BD24" s="46">
        <v>2</v>
      </c>
      <c r="BE24" s="46">
        <v>4</v>
      </c>
      <c r="BF24" s="46">
        <v>4</v>
      </c>
      <c r="BG24" s="35"/>
      <c r="BH24" s="46">
        <v>1</v>
      </c>
      <c r="BI24" s="35"/>
      <c r="BJ24" s="46">
        <v>32</v>
      </c>
      <c r="BK24" s="35"/>
      <c r="BL24" s="46"/>
      <c r="BM24" s="35"/>
      <c r="BN24" s="46"/>
      <c r="BO24" s="35"/>
      <c r="BP24" s="35"/>
      <c r="BQ24" s="35"/>
      <c r="BR24" s="46"/>
      <c r="BS24" s="46"/>
      <c r="BT24" s="46"/>
      <c r="BU24" s="47">
        <v>2</v>
      </c>
      <c r="BV24" s="47">
        <v>3</v>
      </c>
      <c r="BW24" s="47">
        <v>6</v>
      </c>
      <c r="BX24" s="47">
        <v>2</v>
      </c>
      <c r="BY24" s="47">
        <v>2</v>
      </c>
      <c r="BZ24" s="47">
        <v>10</v>
      </c>
      <c r="CA24" s="47">
        <v>2</v>
      </c>
      <c r="CB24" s="47"/>
      <c r="CC24" s="47">
        <v>7</v>
      </c>
      <c r="CD24" s="47">
        <v>1</v>
      </c>
      <c r="CE24" s="47">
        <v>1</v>
      </c>
      <c r="CF24" s="47">
        <v>13</v>
      </c>
      <c r="CG24" s="47"/>
      <c r="CH24" s="37"/>
      <c r="CI24" s="37"/>
      <c r="CJ24" s="47">
        <v>4</v>
      </c>
      <c r="CK24" s="47"/>
      <c r="CL24" s="47">
        <v>2</v>
      </c>
      <c r="CM24" s="47">
        <v>12</v>
      </c>
      <c r="CN24" s="36"/>
      <c r="CO24" s="36"/>
      <c r="CP24" s="36"/>
      <c r="CQ24" s="36"/>
      <c r="CR24" s="47">
        <v>2</v>
      </c>
      <c r="CS24" s="47">
        <v>1</v>
      </c>
      <c r="CT24" s="47">
        <v>1</v>
      </c>
      <c r="CU24" s="36"/>
      <c r="CV24" s="36"/>
      <c r="CW24" s="36"/>
      <c r="CX24" s="36"/>
      <c r="CY24" s="36"/>
      <c r="CZ24" s="47">
        <v>5</v>
      </c>
      <c r="DA24" s="36"/>
      <c r="DB24" s="47">
        <v>1</v>
      </c>
      <c r="DC24" s="36"/>
      <c r="DD24" s="47">
        <v>2</v>
      </c>
      <c r="DE24" s="36"/>
      <c r="DF24" s="47">
        <v>1</v>
      </c>
      <c r="DG24" s="36"/>
      <c r="DH24" s="47">
        <v>2</v>
      </c>
      <c r="DI24" s="36"/>
      <c r="DJ24" s="47">
        <v>30</v>
      </c>
      <c r="DK24" s="149">
        <f t="shared" si="0"/>
        <v>19</v>
      </c>
      <c r="DL24" s="149">
        <f t="shared" si="1"/>
        <v>0</v>
      </c>
    </row>
    <row r="25" spans="1:116" s="99" customFormat="1" ht="14.25" customHeight="1" x14ac:dyDescent="0.3">
      <c r="A25" s="150" t="s">
        <v>99</v>
      </c>
      <c r="B25" s="9">
        <f>'PEMBENTUKAN PPK'!B24+'PEMUKTAHIRAN DATA'!B24+PENCALONAN!B24+KAMPANYE!B24+'MASA TENANG'!B24+'Pengadaan Logist'!B24+'PEMUNGUTAN SUARA'!B24+'PENGHITUNGAN SUARA'!B24+'PENETAPAN HASIL'!B24+'NON TAHAPAN'!B24</f>
        <v>177</v>
      </c>
      <c r="C25" s="9">
        <f>'PEMBENTUKAN PPK'!C24+'PEMUKTAHIRAN DATA'!C24+PENCALONAN!C24+KAMPANYE!C24+'MASA TENANG'!C24+'Pengadaan Logist'!C24+'PEMUNGUTAN SUARA'!C24+'PENGHITUNGAN SUARA'!C24+'PENETAPAN HASIL'!C24+'NON TAHAPAN'!C24</f>
        <v>31</v>
      </c>
      <c r="D25" s="9">
        <f>'PEMBENTUKAN PPK'!D24+'PEMUKTAHIRAN DATA'!D24+PENCALONAN!D24+KAMPANYE!D24+'MASA TENANG'!D24+'Pengadaan Logist'!D24+'PEMUNGUTAN SUARA'!D24+'PENGHITUNGAN SUARA'!D24+'PENETAPAN HASIL'!D24+'NON TAHAPAN'!D24</f>
        <v>12</v>
      </c>
      <c r="E25" s="9">
        <f>'PEMBENTUKAN PPK'!E24+'PEMUKTAHIRAN DATA'!E24+PENCALONAN!E24+KAMPANYE!E24+'MASA TENANG'!E24+'Pengadaan Logist'!E24+'PEMUNGUTAN SUARA'!E24+'PENGHITUNGAN SUARA'!E24+'PENETAPAN HASIL'!E24+'NON TAHAPAN'!E24</f>
        <v>45</v>
      </c>
      <c r="F25" s="9">
        <f>'PEMBENTUKAN PPK'!F24+'PEMUKTAHIRAN DATA'!F24+PENCALONAN!F24+KAMPANYE!F24+'MASA TENANG'!F24+'Pengadaan Logist'!F24+'PEMUNGUTAN SUARA'!F24+'PENGHITUNGAN SUARA'!F24+'PENETAPAN HASIL'!F24+'NON TAHAPAN'!F24</f>
        <v>125</v>
      </c>
      <c r="G25" s="9">
        <f>'PEMBENTUKAN PPK'!G24+'PEMUKTAHIRAN DATA'!G24+PENCALONAN!G24+KAMPANYE!G24+'MASA TENANG'!G24+'Pengadaan Logist'!G24+'PEMUNGUTAN SUARA'!G24+'PENGHITUNGAN SUARA'!G24+'PENETAPAN HASIL'!G24+'NON TAHAPAN'!G24</f>
        <v>87</v>
      </c>
      <c r="H25" s="9">
        <f>'PEMBENTUKAN PPK'!H24+'PEMUKTAHIRAN DATA'!H24+PENCALONAN!H24+KAMPANYE!H24+'MASA TENANG'!H24+'Pengadaan Logist'!H24+'PEMUNGUTAN SUARA'!H24+'PENGHITUNGAN SUARA'!H24+'PENETAPAN HASIL'!H24+'NON TAHAPAN'!H24</f>
        <v>2</v>
      </c>
      <c r="I25" s="9">
        <f>'PEMBENTUKAN PPK'!I24+'PEMUKTAHIRAN DATA'!I24+PENCALONAN!I24+KAMPANYE!I24+'MASA TENANG'!I24+'Pengadaan Logist'!I24+'PEMUNGUTAN SUARA'!I24+'PENGHITUNGAN SUARA'!I24+'PENETAPAN HASIL'!I24+'NON TAHAPAN'!I24</f>
        <v>35</v>
      </c>
      <c r="J25" s="9">
        <f>'PEMBENTUKAN PPK'!J24+'PEMUKTAHIRAN DATA'!J24+PENCALONAN!J24+KAMPANYE!J24+'MASA TENANG'!J24+'Pengadaan Logist'!J24+'PEMUNGUTAN SUARA'!J24+'PENGHITUNGAN SUARA'!J24+'PENETAPAN HASIL'!J24+'NON TAHAPAN'!J24</f>
        <v>11</v>
      </c>
      <c r="K25" s="9">
        <f>'PEMBENTUKAN PPK'!K24+'PEMUKTAHIRAN DATA'!K24+PENCALONAN!K24+KAMPANYE!K24+'MASA TENANG'!K24+'Pengadaan Logist'!K24+'PEMUNGUTAN SUARA'!K24+'PENGHITUNGAN SUARA'!K24+'PENETAPAN HASIL'!K24+'NON TAHAPAN'!K24</f>
        <v>11</v>
      </c>
      <c r="L25" s="9">
        <f>'PEMBENTUKAN PPK'!L24+'PEMUKTAHIRAN DATA'!L24+PENCALONAN!L24+KAMPANYE!L24+'MASA TENANG'!L24+'Pengadaan Logist'!L24+'PEMUNGUTAN SUARA'!L24+'PENGHITUNGAN SUARA'!L24+'PENETAPAN HASIL'!L24+'NON TAHAPAN'!L24</f>
        <v>0</v>
      </c>
      <c r="M25" s="9">
        <f>'PEMBENTUKAN PPK'!M24+'PEMUKTAHIRAN DATA'!M24+PENCALONAN!M24+KAMPANYE!M24+'MASA TENANG'!M24+'Pengadaan Logist'!M24+'PEMUNGUTAN SUARA'!M24+'PENGHITUNGAN SUARA'!M24+'PENETAPAN HASIL'!M24+'NON TAHAPAN'!M24</f>
        <v>0</v>
      </c>
      <c r="N25" s="9">
        <f>'PEMBENTUKAN PPK'!N24+'PEMUKTAHIRAN DATA'!N24+PENCALONAN!N24+KAMPANYE!N24+'MASA TENANG'!N24+'Pengadaan Logist'!N24+'PEMUNGUTAN SUARA'!N24+'PENGHITUNGAN SUARA'!N24+'PENETAPAN HASIL'!N24+'NON TAHAPAN'!N24</f>
        <v>5</v>
      </c>
      <c r="O25" s="9">
        <f>'PEMBENTUKAN PPK'!O24+'PEMUKTAHIRAN DATA'!O24+PENCALONAN!O24+KAMPANYE!O24+'MASA TENANG'!O24+'Pengadaan Logist'!O24+'PEMUNGUTAN SUARA'!O24+'PENGHITUNGAN SUARA'!O24+'PENETAPAN HASIL'!O24+'NON TAHAPAN'!O24</f>
        <v>0</v>
      </c>
      <c r="P25" s="9">
        <f>'PEMBENTUKAN PPK'!P24+'PEMUKTAHIRAN DATA'!P24+PENCALONAN!P24+KAMPANYE!P24+'MASA TENANG'!P24+'Pengadaan Logist'!P24+'PEMUNGUTAN SUARA'!P24+'PENGHITUNGAN SUARA'!P24+'PENETAPAN HASIL'!P24+'NON TAHAPAN'!P24</f>
        <v>0</v>
      </c>
      <c r="Q25" s="9">
        <f>'PEMBENTUKAN PPK'!Q24+'PEMUKTAHIRAN DATA'!Q24+PENCALONAN!Q24+KAMPANYE!Q24+'MASA TENANG'!Q24+'Pengadaan Logist'!Q24+'PEMUNGUTAN SUARA'!Q24+'PENGHITUNGAN SUARA'!Q24+'PENETAPAN HASIL'!Q24+'NON TAHAPAN'!Q24</f>
        <v>0</v>
      </c>
      <c r="R25" s="9">
        <f>'PEMBENTUKAN PPK'!R24+'PEMUKTAHIRAN DATA'!R24+PENCALONAN!R24+KAMPANYE!R24+'MASA TENANG'!R24+'Pengadaan Logist'!R24+'PEMUNGUTAN SUARA'!R24+'PENGHITUNGAN SUARA'!R24+'PENETAPAN HASIL'!R24+'NON TAHAPAN'!R24</f>
        <v>48</v>
      </c>
      <c r="S25" s="9">
        <f>'PEMBENTUKAN PPK'!S24+'PEMUKTAHIRAN DATA'!S24+PENCALONAN!S24+KAMPANYE!S24+'MASA TENANG'!S24+'Pengadaan Logist'!S24+'PEMUNGUTAN SUARA'!S24+'PENGHITUNGAN SUARA'!S24+'PENETAPAN HASIL'!S24+'NON TAHAPAN'!S24</f>
        <v>32</v>
      </c>
      <c r="T25" s="9">
        <f>'PEMBENTUKAN PPK'!T24+'PEMUKTAHIRAN DATA'!T24+PENCALONAN!T24+KAMPANYE!T24+'MASA TENANG'!T24+'Pengadaan Logist'!T24+'PEMUNGUTAN SUARA'!T24+'PENGHITUNGAN SUARA'!T24+'PENETAPAN HASIL'!T24+'NON TAHAPAN'!T24</f>
        <v>0</v>
      </c>
      <c r="U25" s="9">
        <f>'PEMBENTUKAN PPK'!U24+'PEMUKTAHIRAN DATA'!U24+PENCALONAN!U24+KAMPANYE!U24+'MASA TENANG'!U24+'Pengadaan Logist'!U24+'PEMUNGUTAN SUARA'!U24+'PENGHITUNGAN SUARA'!U24+'PENETAPAN HASIL'!U24+'NON TAHAPAN'!U24</f>
        <v>16</v>
      </c>
      <c r="V25" s="9">
        <f>'PEMBENTUKAN PPK'!V24+'PEMUKTAHIRAN DATA'!V24+PENCALONAN!V24+KAMPANYE!V24+'MASA TENANG'!V24+'Pengadaan Logist'!V24+'PEMUNGUTAN SUARA'!V24+'PENGHITUNGAN SUARA'!V24+'PENETAPAN HASIL'!V24+'NON TAHAPAN'!V24</f>
        <v>20</v>
      </c>
      <c r="W25" s="9">
        <f>'PEMBENTUKAN PPK'!W24+'PEMUKTAHIRAN DATA'!W24+PENCALONAN!W24+KAMPANYE!W24+'MASA TENANG'!W24+'Pengadaan Logist'!W24+'PEMUNGUTAN SUARA'!W24+'PENGHITUNGAN SUARA'!W24+'PENETAPAN HASIL'!W24+'NON TAHAPAN'!W24</f>
        <v>0</v>
      </c>
      <c r="X25" s="9">
        <f>'PEMBENTUKAN PPK'!X24+'PEMUKTAHIRAN DATA'!X24+PENCALONAN!X24+KAMPANYE!X24+'MASA TENANG'!X24+'Pengadaan Logist'!X24+'PEMUNGUTAN SUARA'!X24+'PENGHITUNGAN SUARA'!X24+'PENETAPAN HASIL'!X24+'NON TAHAPAN'!X24</f>
        <v>0</v>
      </c>
      <c r="Y25" s="9">
        <f>'PEMBENTUKAN PPK'!Y24+'PEMUKTAHIRAN DATA'!Y24+PENCALONAN!Y24+KAMPANYE!Y24+'MASA TENANG'!Y24+'Pengadaan Logist'!Y24+'PEMUNGUTAN SUARA'!Y24+'PENGHITUNGAN SUARA'!Y24+'PENETAPAN HASIL'!Y24+'NON TAHAPAN'!Y24</f>
        <v>2</v>
      </c>
      <c r="Z25" s="9">
        <f>'PEMBENTUKAN PPK'!Z24+'PEMUKTAHIRAN DATA'!Z24+PENCALONAN!Z24+KAMPANYE!Z24+'MASA TENANG'!Z24+'Pengadaan Logist'!Z24+'PEMUNGUTAN SUARA'!Z24+'PENGHITUNGAN SUARA'!Z24+'PENETAPAN HASIL'!Z24+'NON TAHAPAN'!Z24</f>
        <v>0</v>
      </c>
      <c r="AA25" s="9">
        <f>'PEMBENTUKAN PPK'!AA24+'PEMUKTAHIRAN DATA'!AA24+PENCALONAN!AA24+KAMPANYE!AA24+'MASA TENANG'!AA24+'Pengadaan Logist'!AA24+'PEMUNGUTAN SUARA'!AA24+'PENGHITUNGAN SUARA'!AA24+'PENETAPAN HASIL'!AA24+'NON TAHAPAN'!AA24</f>
        <v>0</v>
      </c>
      <c r="AB25" s="9">
        <f>'PEMBENTUKAN PPK'!AB24+'PEMUKTAHIRAN DATA'!AB24+PENCALONAN!AB24+KAMPANYE!AB24+'MASA TENANG'!AB24+'Pengadaan Logist'!AB24+'PEMUNGUTAN SUARA'!AB24+'PENGHITUNGAN SUARA'!AB24+'PENETAPAN HASIL'!AB24+'NON TAHAPAN'!AB24</f>
        <v>22</v>
      </c>
      <c r="AC25" s="9">
        <f>'PEMBENTUKAN PPK'!AC24+'PEMUKTAHIRAN DATA'!AC24+PENCALONAN!AC24+KAMPANYE!AC24+'MASA TENANG'!AC24+'Pengadaan Logist'!AC24+'PEMUNGUTAN SUARA'!AC24+'PENGHITUNGAN SUARA'!AC24+'PENETAPAN HASIL'!AC24+'NON TAHAPAN'!AC24</f>
        <v>0</v>
      </c>
      <c r="AD25" s="9">
        <f>'PEMBENTUKAN PPK'!AD24+'PEMUKTAHIRAN DATA'!AD24+PENCALONAN!AD24+KAMPANYE!AD24+'MASA TENANG'!AD24+'Pengadaan Logist'!AD24+'PEMUNGUTAN SUARA'!AD24+'PENGHITUNGAN SUARA'!AD24+'PENETAPAN HASIL'!AD24+'NON TAHAPAN'!AD24</f>
        <v>0</v>
      </c>
      <c r="AE25" s="9">
        <f>'PEMBENTUKAN PPK'!AE24+'PEMUKTAHIRAN DATA'!AE24+PENCALONAN!AE24+KAMPANYE!AE24+'MASA TENANG'!AE24+'Pengadaan Logist'!AE24+'PEMUNGUTAN SUARA'!AE24+'PENGHITUNGAN SUARA'!AE24+'PENETAPAN HASIL'!AE24+'NON TAHAPAN'!AE24</f>
        <v>22</v>
      </c>
      <c r="AF25" s="11">
        <f>'PEMBENTUKAN PPK'!AF24+'PEMUKTAHIRAN DATA'!AF24+PENCALONAN!AF24+KAMPANYE!AF24+'MASA TENANG'!AF24+'Pengadaan Logist'!AF24+'PEMUNGUTAN SUARA'!AF24+'PENGHITUNGAN SUARA'!AF24+'PENETAPAN HASIL'!AF24+'NON TAHAPAN'!AF24</f>
        <v>21</v>
      </c>
      <c r="AG25" s="11">
        <f>'PEMBENTUKAN PPK'!AG24+'PEMUKTAHIRAN DATA'!AG24+PENCALONAN!AG24+KAMPANYE!AG24+'MASA TENANG'!AG24+'Pengadaan Logist'!AG24+'PEMUNGUTAN SUARA'!AG24+'PENGHITUNGAN SUARA'!AG24+'PENETAPAN HASIL'!AG24+'NON TAHAPAN'!AG24</f>
        <v>0</v>
      </c>
      <c r="AH25" s="11">
        <f>'PEMBENTUKAN PPK'!AH24+'PEMUKTAHIRAN DATA'!AH24+PENCALONAN!AH24+KAMPANYE!AH24+'MASA TENANG'!AH24+'Pengadaan Logist'!AH24+'PEMUNGUTAN SUARA'!AH24+'PENGHITUNGAN SUARA'!AH24+'PENETAPAN HASIL'!AH24+'NON TAHAPAN'!AH24</f>
        <v>1</v>
      </c>
      <c r="AI25" s="153"/>
      <c r="AJ25" s="40">
        <f>'PEMBENTUKAN PPK'!AJ24+'PEMUKTAHIRAN DATA'!AJ24+PENCALONAN!AJ24+KAMPANYE!AJ24+'MASA TENANG'!AJ24+'Pengadaan Logist'!AJ24+'PEMUNGUTAN SUARA'!AJ24+'PENGHITUNGAN SUARA'!AJ24+'PENETAPAN HASIL'!AJ24+'NON TAHAPAN'!AJ24</f>
        <v>0</v>
      </c>
      <c r="AK25" s="123">
        <v>16</v>
      </c>
      <c r="AL25" s="123">
        <v>1</v>
      </c>
      <c r="AM25" s="123">
        <v>1</v>
      </c>
      <c r="AN25" s="123"/>
      <c r="AO25" s="123">
        <v>7</v>
      </c>
      <c r="AP25" s="123">
        <v>1</v>
      </c>
      <c r="AQ25" s="21"/>
      <c r="AR25" s="21"/>
      <c r="AS25" s="21"/>
      <c r="AT25" s="21"/>
      <c r="AU25" s="21"/>
      <c r="AV25" s="21"/>
      <c r="AW25" s="21"/>
      <c r="AX25" s="21"/>
      <c r="AY25" s="22"/>
      <c r="AZ25" s="22"/>
      <c r="BA25" s="22"/>
      <c r="BB25" s="22"/>
      <c r="BC25" s="22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00"/>
      <c r="CI25" s="100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49">
        <f t="shared" si="0"/>
        <v>22</v>
      </c>
      <c r="DL25" s="149">
        <f t="shared" si="1"/>
        <v>0</v>
      </c>
    </row>
    <row r="26" spans="1:116" s="99" customFormat="1" ht="14.25" customHeight="1" x14ac:dyDescent="0.3">
      <c r="A26" s="150" t="s">
        <v>100</v>
      </c>
      <c r="B26" s="9">
        <f>'PEMBENTUKAN PPK'!B25+'PEMUKTAHIRAN DATA'!B25+PENCALONAN!B25+KAMPANYE!B25+'MASA TENANG'!B25+'Pengadaan Logist'!B25+'PEMUNGUTAN SUARA'!B25+'PENGHITUNGAN SUARA'!B25+'PENETAPAN HASIL'!B25+'NON TAHAPAN'!B25</f>
        <v>60</v>
      </c>
      <c r="C26" s="9">
        <f>'PEMBENTUKAN PPK'!C25+'PEMUKTAHIRAN DATA'!C25+PENCALONAN!C25+KAMPANYE!C25+'MASA TENANG'!C25+'Pengadaan Logist'!C25+'PEMUNGUTAN SUARA'!C25+'PENGHITUNGAN SUARA'!C25+'PENETAPAN HASIL'!C25+'NON TAHAPAN'!C25</f>
        <v>25</v>
      </c>
      <c r="D26" s="9">
        <f>'PEMBENTUKAN PPK'!D25+'PEMUKTAHIRAN DATA'!D25+PENCALONAN!D25+KAMPANYE!D25+'MASA TENANG'!D25+'Pengadaan Logist'!D25+'PEMUNGUTAN SUARA'!D25+'PENGHITUNGAN SUARA'!D25+'PENETAPAN HASIL'!D25+'NON TAHAPAN'!D25</f>
        <v>13</v>
      </c>
      <c r="E26" s="9">
        <f>'PEMBENTUKAN PPK'!E25+'PEMUKTAHIRAN DATA'!E25+PENCALONAN!E25+KAMPANYE!E25+'MASA TENANG'!E25+'Pengadaan Logist'!E25+'PEMUNGUTAN SUARA'!E25+'PENGHITUNGAN SUARA'!E25+'PENETAPAN HASIL'!E25+'NON TAHAPAN'!E25</f>
        <v>32</v>
      </c>
      <c r="F26" s="9">
        <f>'PEMBENTUKAN PPK'!F25+'PEMUKTAHIRAN DATA'!F25+PENCALONAN!F25+KAMPANYE!F25+'MASA TENANG'!F25+'Pengadaan Logist'!F25+'PEMUNGUTAN SUARA'!F25+'PENGHITUNGAN SUARA'!F25+'PENETAPAN HASIL'!F25+'NON TAHAPAN'!F25</f>
        <v>9</v>
      </c>
      <c r="G26" s="9">
        <f>'PEMBENTUKAN PPK'!G25+'PEMUKTAHIRAN DATA'!G25+PENCALONAN!G25+KAMPANYE!G25+'MASA TENANG'!G25+'Pengadaan Logist'!G25+'PEMUNGUTAN SUARA'!G25+'PENGHITUNGAN SUARA'!G25+'PENETAPAN HASIL'!G25+'NON TAHAPAN'!G25</f>
        <v>5</v>
      </c>
      <c r="H26" s="9">
        <f>'PEMBENTUKAN PPK'!H25+'PEMUKTAHIRAN DATA'!H25+PENCALONAN!H25+KAMPANYE!H25+'MASA TENANG'!H25+'Pengadaan Logist'!H25+'PEMUNGUTAN SUARA'!H25+'PENGHITUNGAN SUARA'!H25+'PENETAPAN HASIL'!H25+'NON TAHAPAN'!H25</f>
        <v>2</v>
      </c>
      <c r="I26" s="9">
        <f>'PEMBENTUKAN PPK'!I25+'PEMUKTAHIRAN DATA'!I25+PENCALONAN!I25+KAMPANYE!I25+'MASA TENANG'!I25+'Pengadaan Logist'!I25+'PEMUNGUTAN SUARA'!I25+'PENGHITUNGAN SUARA'!I25+'PENETAPAN HASIL'!I25+'NON TAHAPAN'!I25</f>
        <v>2</v>
      </c>
      <c r="J26" s="9">
        <f>'PEMBENTUKAN PPK'!J25+'PEMUKTAHIRAN DATA'!J25+PENCALONAN!J25+KAMPANYE!J25+'MASA TENANG'!J25+'Pengadaan Logist'!J25+'PEMUNGUTAN SUARA'!J25+'PENGHITUNGAN SUARA'!J25+'PENETAPAN HASIL'!J25+'NON TAHAPAN'!J25</f>
        <v>16</v>
      </c>
      <c r="K26" s="9">
        <f>'PEMBENTUKAN PPK'!K25+'PEMUKTAHIRAN DATA'!K25+PENCALONAN!K25+KAMPANYE!K25+'MASA TENANG'!K25+'Pengadaan Logist'!K25+'PEMUNGUTAN SUARA'!K25+'PENGHITUNGAN SUARA'!K25+'PENETAPAN HASIL'!K25+'NON TAHAPAN'!K25</f>
        <v>13</v>
      </c>
      <c r="L26" s="9">
        <f>'PEMBENTUKAN PPK'!L25+'PEMUKTAHIRAN DATA'!L25+PENCALONAN!L25+KAMPANYE!L25+'MASA TENANG'!L25+'Pengadaan Logist'!L25+'PEMUNGUTAN SUARA'!L25+'PENGHITUNGAN SUARA'!L25+'PENETAPAN HASIL'!L25+'NON TAHAPAN'!L25</f>
        <v>0</v>
      </c>
      <c r="M26" s="9">
        <f>'PEMBENTUKAN PPK'!M25+'PEMUKTAHIRAN DATA'!M25+PENCALONAN!M25+KAMPANYE!M25+'MASA TENANG'!M25+'Pengadaan Logist'!M25+'PEMUNGUTAN SUARA'!M25+'PENGHITUNGAN SUARA'!M25+'PENETAPAN HASIL'!M25+'NON TAHAPAN'!M25</f>
        <v>3</v>
      </c>
      <c r="N26" s="9">
        <f>'PEMBENTUKAN PPK'!N25+'PEMUKTAHIRAN DATA'!N25+PENCALONAN!N25+KAMPANYE!N25+'MASA TENANG'!N25+'Pengadaan Logist'!N25+'PEMUNGUTAN SUARA'!N25+'PENGHITUNGAN SUARA'!N25+'PENETAPAN HASIL'!N25+'NON TAHAPAN'!N25</f>
        <v>4</v>
      </c>
      <c r="O26" s="9">
        <f>'PEMBENTUKAN PPK'!O25+'PEMUKTAHIRAN DATA'!O25+PENCALONAN!O25+KAMPANYE!O25+'MASA TENANG'!O25+'Pengadaan Logist'!O25+'PEMUNGUTAN SUARA'!O25+'PENGHITUNGAN SUARA'!O25+'PENETAPAN HASIL'!O25+'NON TAHAPAN'!O25</f>
        <v>1</v>
      </c>
      <c r="P26" s="9">
        <f>'PEMBENTUKAN PPK'!P25+'PEMUKTAHIRAN DATA'!P25+PENCALONAN!P25+KAMPANYE!P25+'MASA TENANG'!P25+'Pengadaan Logist'!P25+'PEMUNGUTAN SUARA'!P25+'PENGHITUNGAN SUARA'!P25+'PENETAPAN HASIL'!P25+'NON TAHAPAN'!P25</f>
        <v>3</v>
      </c>
      <c r="Q26" s="9">
        <f>'PEMBENTUKAN PPK'!Q25+'PEMUKTAHIRAN DATA'!Q25+PENCALONAN!Q25+KAMPANYE!Q25+'MASA TENANG'!Q25+'Pengadaan Logist'!Q25+'PEMUNGUTAN SUARA'!Q25+'PENGHITUNGAN SUARA'!Q25+'PENETAPAN HASIL'!Q25+'NON TAHAPAN'!Q25</f>
        <v>0</v>
      </c>
      <c r="R26" s="9">
        <f>'PEMBENTUKAN PPK'!R25+'PEMUKTAHIRAN DATA'!R25+PENCALONAN!R25+KAMPANYE!R25+'MASA TENANG'!R25+'Pengadaan Logist'!R25+'PEMUNGUTAN SUARA'!R25+'PENGHITUNGAN SUARA'!R25+'PENETAPAN HASIL'!R25+'NON TAHAPAN'!R25</f>
        <v>47</v>
      </c>
      <c r="S26" s="9">
        <f>'PEMBENTUKAN PPK'!S25+'PEMUKTAHIRAN DATA'!S25+PENCALONAN!S25+KAMPANYE!S25+'MASA TENANG'!S25+'Pengadaan Logist'!S25+'PEMUNGUTAN SUARA'!S25+'PENGHITUNGAN SUARA'!S25+'PENETAPAN HASIL'!S25+'NON TAHAPAN'!S25</f>
        <v>40</v>
      </c>
      <c r="T26" s="9">
        <f>'PEMBENTUKAN PPK'!T25+'PEMUKTAHIRAN DATA'!T25+PENCALONAN!T25+KAMPANYE!T25+'MASA TENANG'!T25+'Pengadaan Logist'!T25+'PEMUNGUTAN SUARA'!T25+'PENGHITUNGAN SUARA'!T25+'PENETAPAN HASIL'!T25+'NON TAHAPAN'!T25</f>
        <v>1</v>
      </c>
      <c r="U26" s="9">
        <f>'PEMBENTUKAN PPK'!U25+'PEMUKTAHIRAN DATA'!U25+PENCALONAN!U25+KAMPANYE!U25+'MASA TENANG'!U25+'Pengadaan Logist'!U25+'PEMUNGUTAN SUARA'!U25+'PENGHITUNGAN SUARA'!U25+'PENETAPAN HASIL'!U25+'NON TAHAPAN'!U25</f>
        <v>5</v>
      </c>
      <c r="V26" s="9">
        <f>'PEMBENTUKAN PPK'!V25+'PEMUKTAHIRAN DATA'!V25+PENCALONAN!V25+KAMPANYE!V25+'MASA TENANG'!V25+'Pengadaan Logist'!V25+'PEMUNGUTAN SUARA'!V25+'PENGHITUNGAN SUARA'!V25+'PENETAPAN HASIL'!V25+'NON TAHAPAN'!V25</f>
        <v>33</v>
      </c>
      <c r="W26" s="9">
        <f>'PEMBENTUKAN PPK'!W25+'PEMUKTAHIRAN DATA'!W25+PENCALONAN!W25+KAMPANYE!W25+'MASA TENANG'!W25+'Pengadaan Logist'!W25+'PEMUNGUTAN SUARA'!W25+'PENGHITUNGAN SUARA'!W25+'PENETAPAN HASIL'!W25+'NON TAHAPAN'!W25</f>
        <v>0</v>
      </c>
      <c r="X26" s="9">
        <f>'PEMBENTUKAN PPK'!X25+'PEMUKTAHIRAN DATA'!X25+PENCALONAN!X25+KAMPANYE!X25+'MASA TENANG'!X25+'Pengadaan Logist'!X25+'PEMUNGUTAN SUARA'!X25+'PENGHITUNGAN SUARA'!X25+'PENETAPAN HASIL'!X25+'NON TAHAPAN'!X25</f>
        <v>1</v>
      </c>
      <c r="Y26" s="9">
        <f>'PEMBENTUKAN PPK'!Y25+'PEMUKTAHIRAN DATA'!Y25+PENCALONAN!Y25+KAMPANYE!Y25+'MASA TENANG'!Y25+'Pengadaan Logist'!Y25+'PEMUNGUTAN SUARA'!Y25+'PENGHITUNGAN SUARA'!Y25+'PENETAPAN HASIL'!Y25+'NON TAHAPAN'!Y25</f>
        <v>1</v>
      </c>
      <c r="Z26" s="9">
        <f>'PEMBENTUKAN PPK'!Z25+'PEMUKTAHIRAN DATA'!Z25+PENCALONAN!Z25+KAMPANYE!Z25+'MASA TENANG'!Z25+'Pengadaan Logist'!Z25+'PEMUNGUTAN SUARA'!Z25+'PENGHITUNGAN SUARA'!Z25+'PENETAPAN HASIL'!Z25+'NON TAHAPAN'!Z25</f>
        <v>0</v>
      </c>
      <c r="AA26" s="9">
        <f>'PEMBENTUKAN PPK'!AA25+'PEMUKTAHIRAN DATA'!AA25+PENCALONAN!AA25+KAMPANYE!AA25+'MASA TENANG'!AA25+'Pengadaan Logist'!AA25+'PEMUNGUTAN SUARA'!AA25+'PENGHITUNGAN SUARA'!AA25+'PENETAPAN HASIL'!AA25+'NON TAHAPAN'!AA25</f>
        <v>0</v>
      </c>
      <c r="AB26" s="9">
        <f>'PEMBENTUKAN PPK'!AB25+'PEMUKTAHIRAN DATA'!AB25+PENCALONAN!AB25+KAMPANYE!AB25+'MASA TENANG'!AB25+'Pengadaan Logist'!AB25+'PEMUNGUTAN SUARA'!AB25+'PENGHITUNGAN SUARA'!AB25+'PENETAPAN HASIL'!AB25+'NON TAHAPAN'!AB25</f>
        <v>35</v>
      </c>
      <c r="AC26" s="9">
        <f>'PEMBENTUKAN PPK'!AC25+'PEMUKTAHIRAN DATA'!AC25+PENCALONAN!AC25+KAMPANYE!AC25+'MASA TENANG'!AC25+'Pengadaan Logist'!AC25+'PEMUNGUTAN SUARA'!AC25+'PENGHITUNGAN SUARA'!AC25+'PENETAPAN HASIL'!AC25+'NON TAHAPAN'!AC25</f>
        <v>1</v>
      </c>
      <c r="AD26" s="9">
        <f>'PEMBENTUKAN PPK'!AD25+'PEMUKTAHIRAN DATA'!AD25+PENCALONAN!AD25+KAMPANYE!AD25+'MASA TENANG'!AD25+'Pengadaan Logist'!AD25+'PEMUNGUTAN SUARA'!AD25+'PENGHITUNGAN SUARA'!AD25+'PENETAPAN HASIL'!AD25+'NON TAHAPAN'!AD25</f>
        <v>0</v>
      </c>
      <c r="AE26" s="9">
        <f>'PEMBENTUKAN PPK'!AE25+'PEMUKTAHIRAN DATA'!AE25+PENCALONAN!AE25+KAMPANYE!AE25+'MASA TENANG'!AE25+'Pengadaan Logist'!AE25+'PEMUNGUTAN SUARA'!AE25+'PENGHITUNGAN SUARA'!AE25+'PENETAPAN HASIL'!AE25+'NON TAHAPAN'!AE25</f>
        <v>34</v>
      </c>
      <c r="AF26" s="11">
        <f>'PEMBENTUKAN PPK'!AF25+'PEMUKTAHIRAN DATA'!AF25+PENCALONAN!AF25+KAMPANYE!AF25+'MASA TENANG'!AF25+'Pengadaan Logist'!AF25+'PEMUNGUTAN SUARA'!AF25+'PENGHITUNGAN SUARA'!AF25+'PENETAPAN HASIL'!AF25+'NON TAHAPAN'!AF25</f>
        <v>34</v>
      </c>
      <c r="AG26" s="11">
        <f>'PEMBENTUKAN PPK'!AG25+'PEMUKTAHIRAN DATA'!AG25+PENCALONAN!AG25+KAMPANYE!AG25+'MASA TENANG'!AG25+'Pengadaan Logist'!AG25+'PEMUNGUTAN SUARA'!AG25+'PENGHITUNGAN SUARA'!AG25+'PENETAPAN HASIL'!AG25+'NON TAHAPAN'!AG25</f>
        <v>0</v>
      </c>
      <c r="AH26" s="11">
        <f>'PEMBENTUKAN PPK'!AH25+'PEMUKTAHIRAN DATA'!AH25+PENCALONAN!AH25+KAMPANYE!AH25+'MASA TENANG'!AH25+'Pengadaan Logist'!AH25+'PEMUNGUTAN SUARA'!AH25+'PENGHITUNGAN SUARA'!AH25+'PENETAPAN HASIL'!AH25+'NON TAHAPAN'!AH25</f>
        <v>0</v>
      </c>
      <c r="AI26" s="154"/>
      <c r="AJ26" s="40">
        <f>'PEMBENTUKAN PPK'!AJ25+'PEMUKTAHIRAN DATA'!AJ25+PENCALONAN!AJ25+KAMPANYE!AJ25+'MASA TENANG'!AJ25+'Pengadaan Logist'!AJ25+'PEMUNGUTAN SUARA'!AJ25+'PENGHITUNGAN SUARA'!AJ25+'PENETAPAN HASIL'!AJ25+'NON TAHAPAN'!AJ25</f>
        <v>26</v>
      </c>
      <c r="AK26" s="126">
        <v>68</v>
      </c>
      <c r="AL26" s="126">
        <v>1</v>
      </c>
      <c r="AM26" s="126">
        <v>2</v>
      </c>
      <c r="AN26" s="126">
        <v>1</v>
      </c>
      <c r="AO26" s="126">
        <v>3</v>
      </c>
      <c r="AP26" s="126">
        <v>1</v>
      </c>
      <c r="AQ26" s="33"/>
      <c r="AR26" s="33"/>
      <c r="AS26" s="33"/>
      <c r="AT26" s="33"/>
      <c r="AU26" s="33"/>
      <c r="AV26" s="33"/>
      <c r="AW26" s="33"/>
      <c r="AX26" s="33"/>
      <c r="AY26" s="34"/>
      <c r="AZ26" s="34"/>
      <c r="BA26" s="34"/>
      <c r="BB26" s="34"/>
      <c r="BC26" s="34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7"/>
      <c r="CI26" s="37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149">
        <f t="shared" si="0"/>
        <v>34</v>
      </c>
      <c r="DL26" s="149">
        <f t="shared" si="1"/>
        <v>0</v>
      </c>
    </row>
    <row r="27" spans="1:116" s="99" customFormat="1" ht="14.25" customHeight="1" x14ac:dyDescent="0.3">
      <c r="A27" s="150" t="s">
        <v>101</v>
      </c>
      <c r="B27" s="9">
        <f>'PEMBENTUKAN PPK'!B26+'PEMUKTAHIRAN DATA'!B26+PENCALONAN!B26+KAMPANYE!B26+'MASA TENANG'!B26+'Pengadaan Logist'!B26+'PEMUNGUTAN SUARA'!B26+'PENGHITUNGAN SUARA'!B26+'PENETAPAN HASIL'!B26+'NON TAHAPAN'!B26</f>
        <v>47</v>
      </c>
      <c r="C27" s="9">
        <f>'PEMBENTUKAN PPK'!C26+'PEMUKTAHIRAN DATA'!C26+PENCALONAN!C26+KAMPANYE!C26+'MASA TENANG'!C26+'Pengadaan Logist'!C26+'PEMUNGUTAN SUARA'!C26+'PENGHITUNGAN SUARA'!C26+'PENETAPAN HASIL'!C26+'NON TAHAPAN'!C26</f>
        <v>45</v>
      </c>
      <c r="D27" s="9">
        <f>'PEMBENTUKAN PPK'!D26+'PEMUKTAHIRAN DATA'!D26+PENCALONAN!D26+KAMPANYE!D26+'MASA TENANG'!D26+'Pengadaan Logist'!D26+'PEMUNGUTAN SUARA'!D26+'PENGHITUNGAN SUARA'!D26+'PENETAPAN HASIL'!D26+'NON TAHAPAN'!D26</f>
        <v>23</v>
      </c>
      <c r="E27" s="9">
        <f>'PEMBENTUKAN PPK'!E26+'PEMUKTAHIRAN DATA'!E26+PENCALONAN!E26+KAMPANYE!E26+'MASA TENANG'!E26+'Pengadaan Logist'!E26+'PEMUNGUTAN SUARA'!E26+'PENGHITUNGAN SUARA'!E26+'PENETAPAN HASIL'!E26+'NON TAHAPAN'!E26</f>
        <v>90</v>
      </c>
      <c r="F27" s="9">
        <f>'PEMBENTUKAN PPK'!F26+'PEMUKTAHIRAN DATA'!F26+PENCALONAN!F26+KAMPANYE!F26+'MASA TENANG'!F26+'Pengadaan Logist'!F26+'PEMUNGUTAN SUARA'!F26+'PENGHITUNGAN SUARA'!F26+'PENETAPAN HASIL'!F26+'NON TAHAPAN'!F26</f>
        <v>29</v>
      </c>
      <c r="G27" s="9">
        <f>'PEMBENTUKAN PPK'!G26+'PEMUKTAHIRAN DATA'!G26+PENCALONAN!G26+KAMPANYE!G26+'MASA TENANG'!G26+'Pengadaan Logist'!G26+'PEMUNGUTAN SUARA'!G26+'PENGHITUNGAN SUARA'!G26+'PENETAPAN HASIL'!G26+'NON TAHAPAN'!G26</f>
        <v>23</v>
      </c>
      <c r="H27" s="9">
        <f>'PEMBENTUKAN PPK'!H26+'PEMUKTAHIRAN DATA'!H26+PENCALONAN!H26+KAMPANYE!H26+'MASA TENANG'!H26+'Pengadaan Logist'!H26+'PEMUNGUTAN SUARA'!H26+'PENGHITUNGAN SUARA'!H26+'PENETAPAN HASIL'!H26+'NON TAHAPAN'!H26</f>
        <v>5</v>
      </c>
      <c r="I27" s="9">
        <f>'PEMBENTUKAN PPK'!I26+'PEMUKTAHIRAN DATA'!I26+PENCALONAN!I26+KAMPANYE!I26+'MASA TENANG'!I26+'Pengadaan Logist'!I26+'PEMUNGUTAN SUARA'!I26+'PENGHITUNGAN SUARA'!I26+'PENETAPAN HASIL'!I26+'NON TAHAPAN'!I26</f>
        <v>1</v>
      </c>
      <c r="J27" s="9">
        <f>'PEMBENTUKAN PPK'!J26+'PEMUKTAHIRAN DATA'!J26+PENCALONAN!J26+KAMPANYE!J26+'MASA TENANG'!J26+'Pengadaan Logist'!J26+'PEMUNGUTAN SUARA'!J26+'PENGHITUNGAN SUARA'!J26+'PENETAPAN HASIL'!J26+'NON TAHAPAN'!J26</f>
        <v>7</v>
      </c>
      <c r="K27" s="9">
        <f>'PEMBENTUKAN PPK'!K26+'PEMUKTAHIRAN DATA'!K26+PENCALONAN!K26+KAMPANYE!K26+'MASA TENANG'!K26+'Pengadaan Logist'!K26+'PEMUNGUTAN SUARA'!K26+'PENGHITUNGAN SUARA'!K26+'PENETAPAN HASIL'!K26+'NON TAHAPAN'!K26</f>
        <v>7</v>
      </c>
      <c r="L27" s="9">
        <f>'PEMBENTUKAN PPK'!L26+'PEMUKTAHIRAN DATA'!L26+PENCALONAN!L26+KAMPANYE!L26+'MASA TENANG'!L26+'Pengadaan Logist'!L26+'PEMUNGUTAN SUARA'!L26+'PENGHITUNGAN SUARA'!L26+'PENETAPAN HASIL'!L26+'NON TAHAPAN'!L26</f>
        <v>0</v>
      </c>
      <c r="M27" s="9">
        <f>'PEMBENTUKAN PPK'!M26+'PEMUKTAHIRAN DATA'!M26+PENCALONAN!M26+KAMPANYE!M26+'MASA TENANG'!M26+'Pengadaan Logist'!M26+'PEMUNGUTAN SUARA'!M26+'PENGHITUNGAN SUARA'!M26+'PENETAPAN HASIL'!M26+'NON TAHAPAN'!M26</f>
        <v>0</v>
      </c>
      <c r="N27" s="9">
        <f>'PEMBENTUKAN PPK'!N26+'PEMUKTAHIRAN DATA'!N26+PENCALONAN!N26+KAMPANYE!N26+'MASA TENANG'!N26+'Pengadaan Logist'!N26+'PEMUNGUTAN SUARA'!N26+'PENGHITUNGAN SUARA'!N26+'PENETAPAN HASIL'!N26+'NON TAHAPAN'!N26</f>
        <v>3</v>
      </c>
      <c r="O27" s="9">
        <f>'PEMBENTUKAN PPK'!O26+'PEMUKTAHIRAN DATA'!O26+PENCALONAN!O26+KAMPANYE!O26+'MASA TENANG'!O26+'Pengadaan Logist'!O26+'PEMUNGUTAN SUARA'!O26+'PENGHITUNGAN SUARA'!O26+'PENETAPAN HASIL'!O26+'NON TAHAPAN'!O26</f>
        <v>0</v>
      </c>
      <c r="P27" s="9">
        <f>'PEMBENTUKAN PPK'!P26+'PEMUKTAHIRAN DATA'!P26+PENCALONAN!P26+KAMPANYE!P26+'MASA TENANG'!P26+'Pengadaan Logist'!P26+'PEMUNGUTAN SUARA'!P26+'PENGHITUNGAN SUARA'!P26+'PENETAPAN HASIL'!P26+'NON TAHAPAN'!P26</f>
        <v>2</v>
      </c>
      <c r="Q27" s="9">
        <f>'PEMBENTUKAN PPK'!Q26+'PEMUKTAHIRAN DATA'!Q26+PENCALONAN!Q26+KAMPANYE!Q26+'MASA TENANG'!Q26+'Pengadaan Logist'!Q26+'PEMUNGUTAN SUARA'!Q26+'PENGHITUNGAN SUARA'!Q26+'PENETAPAN HASIL'!Q26+'NON TAHAPAN'!Q26</f>
        <v>0</v>
      </c>
      <c r="R27" s="9">
        <f>'PEMBENTUKAN PPK'!R26+'PEMUKTAHIRAN DATA'!R26+PENCALONAN!R26+KAMPANYE!R26+'MASA TENANG'!R26+'Pengadaan Logist'!R26+'PEMUNGUTAN SUARA'!R26+'PENGHITUNGAN SUARA'!R26+'PENETAPAN HASIL'!R26+'NON TAHAPAN'!R26</f>
        <v>33</v>
      </c>
      <c r="S27" s="9">
        <f>'PEMBENTUKAN PPK'!S26+'PEMUKTAHIRAN DATA'!S26+PENCALONAN!S26+KAMPANYE!S26+'MASA TENANG'!S26+'Pengadaan Logist'!S26+'PEMUNGUTAN SUARA'!S26+'PENGHITUNGAN SUARA'!S26+'PENETAPAN HASIL'!S26+'NON TAHAPAN'!S26</f>
        <v>26</v>
      </c>
      <c r="T27" s="9">
        <f>'PEMBENTUKAN PPK'!T26+'PEMUKTAHIRAN DATA'!T26+PENCALONAN!T26+KAMPANYE!T26+'MASA TENANG'!T26+'Pengadaan Logist'!T26+'PEMUNGUTAN SUARA'!T26+'PENGHITUNGAN SUARA'!T26+'PENETAPAN HASIL'!T26+'NON TAHAPAN'!T26</f>
        <v>0</v>
      </c>
      <c r="U27" s="9">
        <f>'PEMBENTUKAN PPK'!U26+'PEMUKTAHIRAN DATA'!U26+PENCALONAN!U26+KAMPANYE!U26+'MASA TENANG'!U26+'Pengadaan Logist'!U26+'PEMUNGUTAN SUARA'!U26+'PENGHITUNGAN SUARA'!U26+'PENETAPAN HASIL'!U26+'NON TAHAPAN'!U26</f>
        <v>7</v>
      </c>
      <c r="V27" s="9">
        <f>'PEMBENTUKAN PPK'!V26+'PEMUKTAHIRAN DATA'!V26+PENCALONAN!V26+KAMPANYE!V26+'MASA TENANG'!V26+'Pengadaan Logist'!V26+'PEMUNGUTAN SUARA'!V26+'PENGHITUNGAN SUARA'!V26+'PENETAPAN HASIL'!V26+'NON TAHAPAN'!V26</f>
        <v>17</v>
      </c>
      <c r="W27" s="9">
        <f>'PEMBENTUKAN PPK'!W26+'PEMUKTAHIRAN DATA'!W26+PENCALONAN!W26+KAMPANYE!W26+'MASA TENANG'!W26+'Pengadaan Logist'!W26+'PEMUNGUTAN SUARA'!W26+'PENGHITUNGAN SUARA'!W26+'PENETAPAN HASIL'!W26+'NON TAHAPAN'!W26</f>
        <v>0</v>
      </c>
      <c r="X27" s="9">
        <f>'PEMBENTUKAN PPK'!X26+'PEMUKTAHIRAN DATA'!X26+PENCALONAN!X26+KAMPANYE!X26+'MASA TENANG'!X26+'Pengadaan Logist'!X26+'PEMUNGUTAN SUARA'!X26+'PENGHITUNGAN SUARA'!X26+'PENETAPAN HASIL'!X26+'NON TAHAPAN'!X26</f>
        <v>15</v>
      </c>
      <c r="Y27" s="9">
        <f>'PEMBENTUKAN PPK'!Y26+'PEMUKTAHIRAN DATA'!Y26+PENCALONAN!Y26+KAMPANYE!Y26+'MASA TENANG'!Y26+'Pengadaan Logist'!Y26+'PEMUNGUTAN SUARA'!Y26+'PENGHITUNGAN SUARA'!Y26+'PENETAPAN HASIL'!Y26+'NON TAHAPAN'!Y26</f>
        <v>12</v>
      </c>
      <c r="Z27" s="9">
        <f>'PEMBENTUKAN PPK'!Z26+'PEMUKTAHIRAN DATA'!Z26+PENCALONAN!Z26+KAMPANYE!Z26+'MASA TENANG'!Z26+'Pengadaan Logist'!Z26+'PEMUNGUTAN SUARA'!Z26+'PENGHITUNGAN SUARA'!Z26+'PENETAPAN HASIL'!Z26+'NON TAHAPAN'!Z26</f>
        <v>0</v>
      </c>
      <c r="AA27" s="9">
        <f>'PEMBENTUKAN PPK'!AA26+'PEMUKTAHIRAN DATA'!AA26+PENCALONAN!AA26+KAMPANYE!AA26+'MASA TENANG'!AA26+'Pengadaan Logist'!AA26+'PEMUNGUTAN SUARA'!AA26+'PENGHITUNGAN SUARA'!AA26+'PENETAPAN HASIL'!AA26+'NON TAHAPAN'!AA26</f>
        <v>0</v>
      </c>
      <c r="AB27" s="9">
        <f>'PEMBENTUKAN PPK'!AB26+'PEMUKTAHIRAN DATA'!AB26+PENCALONAN!AB26+KAMPANYE!AB26+'MASA TENANG'!AB26+'Pengadaan Logist'!AB26+'PEMUNGUTAN SUARA'!AB26+'PENGHITUNGAN SUARA'!AB26+'PENETAPAN HASIL'!AB26+'NON TAHAPAN'!AB26</f>
        <v>44</v>
      </c>
      <c r="AC27" s="9">
        <f>'PEMBENTUKAN PPK'!AC26+'PEMUKTAHIRAN DATA'!AC26+PENCALONAN!AC26+KAMPANYE!AC26+'MASA TENANG'!AC26+'Pengadaan Logist'!AC26+'PEMUNGUTAN SUARA'!AC26+'PENGHITUNGAN SUARA'!AC26+'PENETAPAN HASIL'!AC26+'NON TAHAPAN'!AC26</f>
        <v>15</v>
      </c>
      <c r="AD27" s="9">
        <f>'PEMBENTUKAN PPK'!AD26+'PEMUKTAHIRAN DATA'!AD26+PENCALONAN!AD26+KAMPANYE!AD26+'MASA TENANG'!AD26+'Pengadaan Logist'!AD26+'PEMUNGUTAN SUARA'!AD26+'PENGHITUNGAN SUARA'!AD26+'PENETAPAN HASIL'!AD26+'NON TAHAPAN'!AD26</f>
        <v>0</v>
      </c>
      <c r="AE27" s="9">
        <f>'PEMBENTUKAN PPK'!AE26+'PEMUKTAHIRAN DATA'!AE26+PENCALONAN!AE26+KAMPANYE!AE26+'MASA TENANG'!AE26+'Pengadaan Logist'!AE26+'PEMUNGUTAN SUARA'!AE26+'PENGHITUNGAN SUARA'!AE26+'PENETAPAN HASIL'!AE26+'NON TAHAPAN'!AE26</f>
        <v>29</v>
      </c>
      <c r="AF27" s="11">
        <f>'PEMBENTUKAN PPK'!AF26+'PEMUKTAHIRAN DATA'!AF26+PENCALONAN!AF26+KAMPANYE!AF26+'MASA TENANG'!AF26+'Pengadaan Logist'!AF26+'PEMUNGUTAN SUARA'!AF26+'PENGHITUNGAN SUARA'!AF26+'PENETAPAN HASIL'!AF26+'NON TAHAPAN'!AF26</f>
        <v>22</v>
      </c>
      <c r="AG27" s="11">
        <f>'PEMBENTUKAN PPK'!AG26+'PEMUKTAHIRAN DATA'!AG26+PENCALONAN!AG26+KAMPANYE!AG26+'MASA TENANG'!AG26+'Pengadaan Logist'!AG26+'PEMUNGUTAN SUARA'!AG26+'PENGHITUNGAN SUARA'!AG26+'PENETAPAN HASIL'!AG26+'NON TAHAPAN'!AG26</f>
        <v>0</v>
      </c>
      <c r="AH27" s="11">
        <f>'PEMBENTUKAN PPK'!AH26+'PEMUKTAHIRAN DATA'!AH26+PENCALONAN!AH26+KAMPANYE!AH26+'MASA TENANG'!AH26+'Pengadaan Logist'!AH26+'PEMUNGUTAN SUARA'!AH26+'PENGHITUNGAN SUARA'!AH26+'PENETAPAN HASIL'!AH26+'NON TAHAPAN'!AH26</f>
        <v>7</v>
      </c>
      <c r="AI27" s="155" t="s">
        <v>102</v>
      </c>
      <c r="AJ27" s="40">
        <f>'PEMBENTUKAN PPK'!AJ26+'PEMUKTAHIRAN DATA'!AJ26+PENCALONAN!AJ26+KAMPANYE!AJ26+'MASA TENANG'!AJ26+'Pengadaan Logist'!AJ26+'PEMUNGUTAN SUARA'!AJ26+'PENGHITUNGAN SUARA'!AJ26+'PENETAPAN HASIL'!AJ26+'NON TAHAPAN'!AJ26</f>
        <v>76</v>
      </c>
      <c r="AK27" s="127">
        <v>101</v>
      </c>
      <c r="AL27" s="127"/>
      <c r="AM27" s="127"/>
      <c r="AN27" s="127"/>
      <c r="AO27" s="127">
        <v>4</v>
      </c>
      <c r="AP27" s="127">
        <v>1</v>
      </c>
      <c r="AQ27" s="21"/>
      <c r="AR27" s="21"/>
      <c r="AS27" s="21"/>
      <c r="AT27" s="21"/>
      <c r="AU27" s="21"/>
      <c r="AV27" s="21"/>
      <c r="AW27" s="21"/>
      <c r="AX27" s="21"/>
      <c r="AY27" s="22"/>
      <c r="AZ27" s="22"/>
      <c r="BA27" s="22"/>
      <c r="BB27" s="22"/>
      <c r="BC27" s="22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00"/>
      <c r="CI27" s="100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49">
        <f t="shared" si="0"/>
        <v>29</v>
      </c>
      <c r="DL27" s="149">
        <f t="shared" si="1"/>
        <v>0</v>
      </c>
    </row>
    <row r="28" spans="1:116" s="99" customFormat="1" ht="14.25" customHeight="1" x14ac:dyDescent="0.3">
      <c r="A28" s="150" t="s">
        <v>103</v>
      </c>
      <c r="B28" s="9">
        <f>'PEMBENTUKAN PPK'!B27+'PEMUKTAHIRAN DATA'!B27+PENCALONAN!B27+KAMPANYE!B27+'MASA TENANG'!B27+'Pengadaan Logist'!B27+'PEMUNGUTAN SUARA'!B27+'PENGHITUNGAN SUARA'!B27+'PENETAPAN HASIL'!B27+'NON TAHAPAN'!B27</f>
        <v>12</v>
      </c>
      <c r="C28" s="9">
        <f>'PEMBENTUKAN PPK'!C27+'PEMUKTAHIRAN DATA'!C27+PENCALONAN!C27+KAMPANYE!C27+'MASA TENANG'!C27+'Pengadaan Logist'!C27+'PEMUNGUTAN SUARA'!C27+'PENGHITUNGAN SUARA'!C27+'PENETAPAN HASIL'!C27+'NON TAHAPAN'!C27</f>
        <v>8</v>
      </c>
      <c r="D28" s="9">
        <f>'PEMBENTUKAN PPK'!D27+'PEMUKTAHIRAN DATA'!D27+PENCALONAN!D27+KAMPANYE!D27+'MASA TENANG'!D27+'Pengadaan Logist'!D27+'PEMUNGUTAN SUARA'!D27+'PENGHITUNGAN SUARA'!D27+'PENETAPAN HASIL'!D27+'NON TAHAPAN'!D27</f>
        <v>13</v>
      </c>
      <c r="E28" s="9">
        <f>'PEMBENTUKAN PPK'!E27+'PEMUKTAHIRAN DATA'!E27+PENCALONAN!E27+KAMPANYE!E27+'MASA TENANG'!E27+'Pengadaan Logist'!E27+'PEMUNGUTAN SUARA'!E27+'PENGHITUNGAN SUARA'!E27+'PENETAPAN HASIL'!E27+'NON TAHAPAN'!E27</f>
        <v>21</v>
      </c>
      <c r="F28" s="9">
        <f>'PEMBENTUKAN PPK'!F27+'PEMUKTAHIRAN DATA'!F27+PENCALONAN!F27+KAMPANYE!F27+'MASA TENANG'!F27+'Pengadaan Logist'!F27+'PEMUNGUTAN SUARA'!F27+'PENGHITUNGAN SUARA'!F27+'PENETAPAN HASIL'!F27+'NON TAHAPAN'!F27</f>
        <v>13</v>
      </c>
      <c r="G28" s="9">
        <f>'PEMBENTUKAN PPK'!G27+'PEMUKTAHIRAN DATA'!G27+PENCALONAN!G27+KAMPANYE!G27+'MASA TENANG'!G27+'Pengadaan Logist'!G27+'PEMUNGUTAN SUARA'!G27+'PENGHITUNGAN SUARA'!G27+'PENETAPAN HASIL'!G27+'NON TAHAPAN'!G27</f>
        <v>12</v>
      </c>
      <c r="H28" s="9">
        <f>'PEMBENTUKAN PPK'!H27+'PEMUKTAHIRAN DATA'!H27+PENCALONAN!H27+KAMPANYE!H27+'MASA TENANG'!H27+'Pengadaan Logist'!H27+'PEMUNGUTAN SUARA'!H27+'PENGHITUNGAN SUARA'!H27+'PENETAPAN HASIL'!H27+'NON TAHAPAN'!H27</f>
        <v>1</v>
      </c>
      <c r="I28" s="9">
        <f>'PEMBENTUKAN PPK'!I27+'PEMUKTAHIRAN DATA'!I27+PENCALONAN!I27+KAMPANYE!I27+'MASA TENANG'!I27+'Pengadaan Logist'!I27+'PEMUNGUTAN SUARA'!I27+'PENGHITUNGAN SUARA'!I27+'PENETAPAN HASIL'!I27+'NON TAHAPAN'!I27</f>
        <v>0</v>
      </c>
      <c r="J28" s="9">
        <f>'PEMBENTUKAN PPK'!J27+'PEMUKTAHIRAN DATA'!J27+PENCALONAN!J27+KAMPANYE!J27+'MASA TENANG'!J27+'Pengadaan Logist'!J27+'PEMUNGUTAN SUARA'!J27+'PENGHITUNGAN SUARA'!J27+'PENETAPAN HASIL'!J27+'NON TAHAPAN'!J27</f>
        <v>0</v>
      </c>
      <c r="K28" s="9">
        <f>'PEMBENTUKAN PPK'!K27+'PEMUKTAHIRAN DATA'!K27+PENCALONAN!K27+KAMPANYE!K27+'MASA TENANG'!K27+'Pengadaan Logist'!K27+'PEMUNGUTAN SUARA'!K27+'PENGHITUNGAN SUARA'!K27+'PENETAPAN HASIL'!K27+'NON TAHAPAN'!K27</f>
        <v>0</v>
      </c>
      <c r="L28" s="9">
        <f>'PEMBENTUKAN PPK'!L27+'PEMUKTAHIRAN DATA'!L27+PENCALONAN!L27+KAMPANYE!L27+'MASA TENANG'!L27+'Pengadaan Logist'!L27+'PEMUNGUTAN SUARA'!L27+'PENGHITUNGAN SUARA'!L27+'PENETAPAN HASIL'!L27+'NON TAHAPAN'!L27</f>
        <v>0</v>
      </c>
      <c r="M28" s="9">
        <f>'PEMBENTUKAN PPK'!M27+'PEMUKTAHIRAN DATA'!M27+PENCALONAN!M27+KAMPANYE!M27+'MASA TENANG'!M27+'Pengadaan Logist'!M27+'PEMUNGUTAN SUARA'!M27+'PENGHITUNGAN SUARA'!M27+'PENETAPAN HASIL'!M27+'NON TAHAPAN'!M27</f>
        <v>0</v>
      </c>
      <c r="N28" s="9">
        <f>'PEMBENTUKAN PPK'!N27+'PEMUKTAHIRAN DATA'!N27+PENCALONAN!N27+KAMPANYE!N27+'MASA TENANG'!N27+'Pengadaan Logist'!N27+'PEMUNGUTAN SUARA'!N27+'PENGHITUNGAN SUARA'!N27+'PENETAPAN HASIL'!N27+'NON TAHAPAN'!N27</f>
        <v>7</v>
      </c>
      <c r="O28" s="9">
        <f>'PEMBENTUKAN PPK'!O27+'PEMUKTAHIRAN DATA'!O27+PENCALONAN!O27+KAMPANYE!O27+'MASA TENANG'!O27+'Pengadaan Logist'!O27+'PEMUNGUTAN SUARA'!O27+'PENGHITUNGAN SUARA'!O27+'PENETAPAN HASIL'!O27+'NON TAHAPAN'!O27</f>
        <v>2</v>
      </c>
      <c r="P28" s="9">
        <f>'PEMBENTUKAN PPK'!P27+'PEMUKTAHIRAN DATA'!P27+PENCALONAN!P27+KAMPANYE!P27+'MASA TENANG'!P27+'Pengadaan Logist'!P27+'PEMUNGUTAN SUARA'!P27+'PENGHITUNGAN SUARA'!P27+'PENETAPAN HASIL'!P27+'NON TAHAPAN'!P27</f>
        <v>5</v>
      </c>
      <c r="Q28" s="9">
        <f>'PEMBENTUKAN PPK'!Q27+'PEMUKTAHIRAN DATA'!Q27+PENCALONAN!Q27+KAMPANYE!Q27+'MASA TENANG'!Q27+'Pengadaan Logist'!Q27+'PEMUNGUTAN SUARA'!Q27+'PENGHITUNGAN SUARA'!Q27+'PENETAPAN HASIL'!Q27+'NON TAHAPAN'!Q27</f>
        <v>0</v>
      </c>
      <c r="R28" s="9">
        <f>'PEMBENTUKAN PPK'!R27+'PEMUKTAHIRAN DATA'!R27+PENCALONAN!R27+KAMPANYE!R27+'MASA TENANG'!R27+'Pengadaan Logist'!R27+'PEMUNGUTAN SUARA'!R27+'PENGHITUNGAN SUARA'!R27+'PENETAPAN HASIL'!R27+'NON TAHAPAN'!R27</f>
        <v>5</v>
      </c>
      <c r="S28" s="9">
        <f>'PEMBENTUKAN PPK'!S27+'PEMUKTAHIRAN DATA'!S27+PENCALONAN!S27+KAMPANYE!S27+'MASA TENANG'!S27+'Pengadaan Logist'!S27+'PEMUNGUTAN SUARA'!S27+'PENGHITUNGAN SUARA'!S27+'PENETAPAN HASIL'!S27+'NON TAHAPAN'!S27</f>
        <v>5</v>
      </c>
      <c r="T28" s="9">
        <f>'PEMBENTUKAN PPK'!T27+'PEMUKTAHIRAN DATA'!T27+PENCALONAN!T27+KAMPANYE!T27+'MASA TENANG'!T27+'Pengadaan Logist'!T27+'PEMUNGUTAN SUARA'!T27+'PENGHITUNGAN SUARA'!T27+'PENETAPAN HASIL'!T27+'NON TAHAPAN'!T27</f>
        <v>0</v>
      </c>
      <c r="U28" s="9">
        <f>'PEMBENTUKAN PPK'!U27+'PEMUKTAHIRAN DATA'!U27+PENCALONAN!U27+KAMPANYE!U27+'MASA TENANG'!U27+'Pengadaan Logist'!U27+'PEMUNGUTAN SUARA'!U27+'PENGHITUNGAN SUARA'!U27+'PENETAPAN HASIL'!U27+'NON TAHAPAN'!U27</f>
        <v>0</v>
      </c>
      <c r="V28" s="9">
        <f>'PEMBENTUKAN PPK'!V27+'PEMUKTAHIRAN DATA'!V27+PENCALONAN!V27+KAMPANYE!V27+'MASA TENANG'!V27+'Pengadaan Logist'!V27+'PEMUNGUTAN SUARA'!V27+'PENGHITUNGAN SUARA'!V27+'PENETAPAN HASIL'!V27+'NON TAHAPAN'!V27</f>
        <v>2</v>
      </c>
      <c r="W28" s="9">
        <f>'PEMBENTUKAN PPK'!W27+'PEMUKTAHIRAN DATA'!W27+PENCALONAN!W27+KAMPANYE!W27+'MASA TENANG'!W27+'Pengadaan Logist'!W27+'PEMUNGUTAN SUARA'!W27+'PENGHITUNGAN SUARA'!W27+'PENETAPAN HASIL'!W27+'NON TAHAPAN'!W27</f>
        <v>0</v>
      </c>
      <c r="X28" s="9">
        <f>'PEMBENTUKAN PPK'!X27+'PEMUKTAHIRAN DATA'!X27+PENCALONAN!X27+KAMPANYE!X27+'MASA TENANG'!X27+'Pengadaan Logist'!X27+'PEMUNGUTAN SUARA'!X27+'PENGHITUNGAN SUARA'!X27+'PENETAPAN HASIL'!X27+'NON TAHAPAN'!X27</f>
        <v>0</v>
      </c>
      <c r="Y28" s="9">
        <f>'PEMBENTUKAN PPK'!Y27+'PEMUKTAHIRAN DATA'!Y27+PENCALONAN!Y27+KAMPANYE!Y27+'MASA TENANG'!Y27+'Pengadaan Logist'!Y27+'PEMUNGUTAN SUARA'!Y27+'PENGHITUNGAN SUARA'!Y27+'PENETAPAN HASIL'!Y27+'NON TAHAPAN'!Y27</f>
        <v>3</v>
      </c>
      <c r="Z28" s="9">
        <f>'PEMBENTUKAN PPK'!Z27+'PEMUKTAHIRAN DATA'!Z27+PENCALONAN!Z27+KAMPANYE!Z27+'MASA TENANG'!Z27+'Pengadaan Logist'!Z27+'PEMUNGUTAN SUARA'!Z27+'PENGHITUNGAN SUARA'!Z27+'PENETAPAN HASIL'!Z27+'NON TAHAPAN'!Z27</f>
        <v>0</v>
      </c>
      <c r="AA28" s="9">
        <f>'PEMBENTUKAN PPK'!AA27+'PEMUKTAHIRAN DATA'!AA27+PENCALONAN!AA27+KAMPANYE!AA27+'MASA TENANG'!AA27+'Pengadaan Logist'!AA27+'PEMUNGUTAN SUARA'!AA27+'PENGHITUNGAN SUARA'!AA27+'PENETAPAN HASIL'!AA27+'NON TAHAPAN'!AA27</f>
        <v>0</v>
      </c>
      <c r="AB28" s="9">
        <f>'PEMBENTUKAN PPK'!AB27+'PEMUKTAHIRAN DATA'!AB27+PENCALONAN!AB27+KAMPANYE!AB27+'MASA TENANG'!AB27+'Pengadaan Logist'!AB27+'PEMUNGUTAN SUARA'!AB27+'PENGHITUNGAN SUARA'!AB27+'PENETAPAN HASIL'!AB27+'NON TAHAPAN'!AB27</f>
        <v>5</v>
      </c>
      <c r="AC28" s="9">
        <f>'PEMBENTUKAN PPK'!AC27+'PEMUKTAHIRAN DATA'!AC27+PENCALONAN!AC27+KAMPANYE!AC27+'MASA TENANG'!AC27+'Pengadaan Logist'!AC27+'PEMUNGUTAN SUARA'!AC27+'PENGHITUNGAN SUARA'!AC27+'PENETAPAN HASIL'!AC27+'NON TAHAPAN'!AC27</f>
        <v>0</v>
      </c>
      <c r="AD28" s="9">
        <f>'PEMBENTUKAN PPK'!AD27+'PEMUKTAHIRAN DATA'!AD27+PENCALONAN!AD27+KAMPANYE!AD27+'MASA TENANG'!AD27+'Pengadaan Logist'!AD27+'PEMUNGUTAN SUARA'!AD27+'PENGHITUNGAN SUARA'!AD27+'PENETAPAN HASIL'!AD27+'NON TAHAPAN'!AD27</f>
        <v>0</v>
      </c>
      <c r="AE28" s="9">
        <f>'PEMBENTUKAN PPK'!AE27+'PEMUKTAHIRAN DATA'!AE27+PENCALONAN!AE27+KAMPANYE!AE27+'MASA TENANG'!AE27+'Pengadaan Logist'!AE27+'PEMUNGUTAN SUARA'!AE27+'PENGHITUNGAN SUARA'!AE27+'PENETAPAN HASIL'!AE27+'NON TAHAPAN'!AE27</f>
        <v>5</v>
      </c>
      <c r="AF28" s="11">
        <f>'PEMBENTUKAN PPK'!AF27+'PEMUKTAHIRAN DATA'!AF27+PENCALONAN!AF27+KAMPANYE!AF27+'MASA TENANG'!AF27+'Pengadaan Logist'!AF27+'PEMUNGUTAN SUARA'!AF27+'PENGHITUNGAN SUARA'!AF27+'PENETAPAN HASIL'!AF27+'NON TAHAPAN'!AF27</f>
        <v>5</v>
      </c>
      <c r="AG28" s="11">
        <f>'PEMBENTUKAN PPK'!AG27+'PEMUKTAHIRAN DATA'!AG27+PENCALONAN!AG27+KAMPANYE!AG27+'MASA TENANG'!AG27+'Pengadaan Logist'!AG27+'PEMUNGUTAN SUARA'!AG27+'PENGHITUNGAN SUARA'!AG27+'PENETAPAN HASIL'!AG27+'NON TAHAPAN'!AG27</f>
        <v>0</v>
      </c>
      <c r="AH28" s="11">
        <f>'PEMBENTUKAN PPK'!AH27+'PEMUKTAHIRAN DATA'!AH27+PENCALONAN!AH27+KAMPANYE!AH27+'MASA TENANG'!AH27+'Pengadaan Logist'!AH27+'PEMUNGUTAN SUARA'!AH27+'PENGHITUNGAN SUARA'!AH27+'PENETAPAN HASIL'!AH27+'NON TAHAPAN'!AH27</f>
        <v>0</v>
      </c>
      <c r="AI28" s="153"/>
      <c r="AJ28" s="40">
        <f>'PEMBENTUKAN PPK'!AJ27+'PEMUKTAHIRAN DATA'!AJ27+PENCALONAN!AJ27+KAMPANYE!AJ27+'MASA TENANG'!AJ27+'Pengadaan Logist'!AJ27+'PEMUNGUTAN SUARA'!AJ27+'PENGHITUNGAN SUARA'!AJ27+'PENETAPAN HASIL'!AJ27+'NON TAHAPAN'!AJ27</f>
        <v>0</v>
      </c>
      <c r="AK28" s="126">
        <v>17</v>
      </c>
      <c r="AL28" s="126">
        <v>4</v>
      </c>
      <c r="AM28" s="126"/>
      <c r="AN28" s="126"/>
      <c r="AO28" s="126">
        <v>3</v>
      </c>
      <c r="AP28" s="126"/>
      <c r="AQ28" s="21"/>
      <c r="AR28" s="21"/>
      <c r="AS28" s="21"/>
      <c r="AT28" s="21"/>
      <c r="AU28" s="21"/>
      <c r="AV28" s="21"/>
      <c r="AW28" s="21"/>
      <c r="AX28" s="21"/>
      <c r="AY28" s="22"/>
      <c r="AZ28" s="22"/>
      <c r="BA28" s="22"/>
      <c r="BB28" s="22"/>
      <c r="BC28" s="22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00"/>
      <c r="CI28" s="100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49">
        <f t="shared" si="0"/>
        <v>5</v>
      </c>
      <c r="DL28" s="149">
        <f t="shared" si="1"/>
        <v>0</v>
      </c>
    </row>
    <row r="29" spans="1:116" s="99" customFormat="1" ht="14.25" customHeight="1" x14ac:dyDescent="0.3">
      <c r="A29" s="150" t="s">
        <v>104</v>
      </c>
      <c r="B29" s="9">
        <f>'PEMBENTUKAN PPK'!B28+'PEMUKTAHIRAN DATA'!B28+PENCALONAN!B28+KAMPANYE!B28+'MASA TENANG'!B28+'Pengadaan Logist'!B28+'PEMUNGUTAN SUARA'!B28+'PENGHITUNGAN SUARA'!B28+'PENETAPAN HASIL'!B28+'NON TAHAPAN'!B28</f>
        <v>98</v>
      </c>
      <c r="C29" s="9">
        <f>'PEMBENTUKAN PPK'!C28+'PEMUKTAHIRAN DATA'!C28+PENCALONAN!C28+KAMPANYE!C28+'MASA TENANG'!C28+'Pengadaan Logist'!C28+'PEMUNGUTAN SUARA'!C28+'PENGHITUNGAN SUARA'!C28+'PENETAPAN HASIL'!C28+'NON TAHAPAN'!C28</f>
        <v>39</v>
      </c>
      <c r="D29" s="9">
        <f>'PEMBENTUKAN PPK'!D28+'PEMUKTAHIRAN DATA'!D28+PENCALONAN!D28+KAMPANYE!D28+'MASA TENANG'!D28+'Pengadaan Logist'!D28+'PEMUNGUTAN SUARA'!D28+'PENGHITUNGAN SUARA'!D28+'PENETAPAN HASIL'!D28+'NON TAHAPAN'!D28</f>
        <v>52</v>
      </c>
      <c r="E29" s="9">
        <f>'PEMBENTUKAN PPK'!E28+'PEMUKTAHIRAN DATA'!E28+PENCALONAN!E28+KAMPANYE!E28+'MASA TENANG'!E28+'Pengadaan Logist'!E28+'PEMUNGUTAN SUARA'!E28+'PENGHITUNGAN SUARA'!E28+'PENETAPAN HASIL'!E28+'NON TAHAPAN'!E28</f>
        <v>84</v>
      </c>
      <c r="F29" s="9">
        <f>'PEMBENTUKAN PPK'!F28+'PEMUKTAHIRAN DATA'!F28+PENCALONAN!F28+KAMPANYE!F28+'MASA TENANG'!F28+'Pengadaan Logist'!F28+'PEMUNGUTAN SUARA'!F28+'PENGHITUNGAN SUARA'!F28+'PENETAPAN HASIL'!F28+'NON TAHAPAN'!F28</f>
        <v>49</v>
      </c>
      <c r="G29" s="9">
        <f>'PEMBENTUKAN PPK'!G28+'PEMUKTAHIRAN DATA'!G28+PENCALONAN!G28+KAMPANYE!G28+'MASA TENANG'!G28+'Pengadaan Logist'!G28+'PEMUNGUTAN SUARA'!G28+'PENGHITUNGAN SUARA'!G28+'PENETAPAN HASIL'!G28+'NON TAHAPAN'!G28</f>
        <v>44</v>
      </c>
      <c r="H29" s="9">
        <f>'PEMBENTUKAN PPK'!H28+'PEMUKTAHIRAN DATA'!H28+PENCALONAN!H28+KAMPANYE!H28+'MASA TENANG'!H28+'Pengadaan Logist'!H28+'PEMUNGUTAN SUARA'!H28+'PENGHITUNGAN SUARA'!H28+'PENETAPAN HASIL'!H28+'NON TAHAPAN'!H28</f>
        <v>1</v>
      </c>
      <c r="I29" s="9">
        <f>'PEMBENTUKAN PPK'!I28+'PEMUKTAHIRAN DATA'!I28+PENCALONAN!I28+KAMPANYE!I28+'MASA TENANG'!I28+'Pengadaan Logist'!I28+'PEMUNGUTAN SUARA'!I28+'PENGHITUNGAN SUARA'!I28+'PENETAPAN HASIL'!I28+'NON TAHAPAN'!I28</f>
        <v>4</v>
      </c>
      <c r="J29" s="9">
        <f>'PEMBENTUKAN PPK'!J28+'PEMUKTAHIRAN DATA'!J28+PENCALONAN!J28+KAMPANYE!J28+'MASA TENANG'!J28+'Pengadaan Logist'!J28+'PEMUNGUTAN SUARA'!J28+'PENGHITUNGAN SUARA'!J28+'PENETAPAN HASIL'!J28+'NON TAHAPAN'!J28</f>
        <v>55</v>
      </c>
      <c r="K29" s="9">
        <f>'PEMBENTUKAN PPK'!K28+'PEMUKTAHIRAN DATA'!K28+PENCALONAN!K28+KAMPANYE!K28+'MASA TENANG'!K28+'Pengadaan Logist'!K28+'PEMUNGUTAN SUARA'!K28+'PENGHITUNGAN SUARA'!K28+'PENETAPAN HASIL'!K28+'NON TAHAPAN'!K28</f>
        <v>47</v>
      </c>
      <c r="L29" s="9">
        <f>'PEMBENTUKAN PPK'!L28+'PEMUKTAHIRAN DATA'!L28+PENCALONAN!L28+KAMPANYE!L28+'MASA TENANG'!L28+'Pengadaan Logist'!L28+'PEMUNGUTAN SUARA'!L28+'PENGHITUNGAN SUARA'!L28+'PENETAPAN HASIL'!L28+'NON TAHAPAN'!L28</f>
        <v>4</v>
      </c>
      <c r="M29" s="9">
        <f>'PEMBENTUKAN PPK'!M28+'PEMUKTAHIRAN DATA'!M28+PENCALONAN!M28+KAMPANYE!M28+'MASA TENANG'!M28+'Pengadaan Logist'!M28+'PEMUNGUTAN SUARA'!M28+'PENGHITUNGAN SUARA'!M28+'PENETAPAN HASIL'!M28+'NON TAHAPAN'!M28</f>
        <v>4</v>
      </c>
      <c r="N29" s="9">
        <f>'PEMBENTUKAN PPK'!N28+'PEMUKTAHIRAN DATA'!N28+PENCALONAN!N28+KAMPANYE!N28+'MASA TENANG'!N28+'Pengadaan Logist'!N28+'PEMUNGUTAN SUARA'!N28+'PENGHITUNGAN SUARA'!N28+'PENETAPAN HASIL'!N28+'NON TAHAPAN'!N28</f>
        <v>13</v>
      </c>
      <c r="O29" s="9">
        <f>'PEMBENTUKAN PPK'!O28+'PEMUKTAHIRAN DATA'!O28+PENCALONAN!O28+KAMPANYE!O28+'MASA TENANG'!O28+'Pengadaan Logist'!O28+'PEMUNGUTAN SUARA'!O28+'PENGHITUNGAN SUARA'!O28+'PENETAPAN HASIL'!O28+'NON TAHAPAN'!O28</f>
        <v>10</v>
      </c>
      <c r="P29" s="9">
        <f>'PEMBENTUKAN PPK'!P28+'PEMUKTAHIRAN DATA'!P28+PENCALONAN!P28+KAMPANYE!P28+'MASA TENANG'!P28+'Pengadaan Logist'!P28+'PEMUNGUTAN SUARA'!P28+'PENGHITUNGAN SUARA'!P28+'PENETAPAN HASIL'!P28+'NON TAHAPAN'!P28</f>
        <v>2</v>
      </c>
      <c r="Q29" s="9">
        <f>'PEMBENTUKAN PPK'!Q28+'PEMUKTAHIRAN DATA'!Q28+PENCALONAN!Q28+KAMPANYE!Q28+'MASA TENANG'!Q28+'Pengadaan Logist'!Q28+'PEMUNGUTAN SUARA'!Q28+'PENGHITUNGAN SUARA'!Q28+'PENETAPAN HASIL'!Q28+'NON TAHAPAN'!Q28</f>
        <v>1</v>
      </c>
      <c r="R29" s="9">
        <f>'PEMBENTUKAN PPK'!R28+'PEMUKTAHIRAN DATA'!R28+PENCALONAN!R28+KAMPANYE!R28+'MASA TENANG'!R28+'Pengadaan Logist'!R28+'PEMUNGUTAN SUARA'!R28+'PENGHITUNGAN SUARA'!R28+'PENETAPAN HASIL'!R28+'NON TAHAPAN'!R28</f>
        <v>39</v>
      </c>
      <c r="S29" s="9">
        <f>'PEMBENTUKAN PPK'!S28+'PEMUKTAHIRAN DATA'!S28+PENCALONAN!S28+KAMPANYE!S28+'MASA TENANG'!S28+'Pengadaan Logist'!S28+'PEMUNGUTAN SUARA'!S28+'PENGHITUNGAN SUARA'!S28+'PENETAPAN HASIL'!S28+'NON TAHAPAN'!S28</f>
        <v>35</v>
      </c>
      <c r="T29" s="9">
        <f>'PEMBENTUKAN PPK'!T28+'PEMUKTAHIRAN DATA'!T28+PENCALONAN!T28+KAMPANYE!T28+'MASA TENANG'!T28+'Pengadaan Logist'!T28+'PEMUNGUTAN SUARA'!T28+'PENGHITUNGAN SUARA'!T28+'PENETAPAN HASIL'!T28+'NON TAHAPAN'!T28</f>
        <v>1</v>
      </c>
      <c r="U29" s="9">
        <f>'PEMBENTUKAN PPK'!U28+'PEMUKTAHIRAN DATA'!U28+PENCALONAN!U28+KAMPANYE!U28+'MASA TENANG'!U28+'Pengadaan Logist'!U28+'PEMUNGUTAN SUARA'!U28+'PENGHITUNGAN SUARA'!U28+'PENETAPAN HASIL'!U28+'NON TAHAPAN'!U28</f>
        <v>3</v>
      </c>
      <c r="V29" s="9">
        <f>'PEMBENTUKAN PPK'!V28+'PEMUKTAHIRAN DATA'!V28+PENCALONAN!V28+KAMPANYE!V28+'MASA TENANG'!V28+'Pengadaan Logist'!V28+'PEMUNGUTAN SUARA'!V28+'PENGHITUNGAN SUARA'!V28+'PENETAPAN HASIL'!V28+'NON TAHAPAN'!V28</f>
        <v>26</v>
      </c>
      <c r="W29" s="9">
        <f>'PEMBENTUKAN PPK'!W28+'PEMUKTAHIRAN DATA'!W28+PENCALONAN!W28+KAMPANYE!W28+'MASA TENANG'!W28+'Pengadaan Logist'!W28+'PEMUNGUTAN SUARA'!W28+'PENGHITUNGAN SUARA'!W28+'PENETAPAN HASIL'!W28+'NON TAHAPAN'!W28</f>
        <v>0</v>
      </c>
      <c r="X29" s="9">
        <f>'PEMBENTUKAN PPK'!X28+'PEMUKTAHIRAN DATA'!X28+PENCALONAN!X28+KAMPANYE!X28+'MASA TENANG'!X28+'Pengadaan Logist'!X28+'PEMUNGUTAN SUARA'!X28+'PENGHITUNGAN SUARA'!X28+'PENETAPAN HASIL'!X28+'NON TAHAPAN'!X28</f>
        <v>0</v>
      </c>
      <c r="Y29" s="9">
        <f>'PEMBENTUKAN PPK'!Y28+'PEMUKTAHIRAN DATA'!Y28+PENCALONAN!Y28+KAMPANYE!Y28+'MASA TENANG'!Y28+'Pengadaan Logist'!Y28+'PEMUNGUTAN SUARA'!Y28+'PENGHITUNGAN SUARA'!Y28+'PENETAPAN HASIL'!Y28+'NON TAHAPAN'!Y28</f>
        <v>9</v>
      </c>
      <c r="Z29" s="9">
        <f>'PEMBENTUKAN PPK'!Z28+'PEMUKTAHIRAN DATA'!Z28+PENCALONAN!Z28+KAMPANYE!Z28+'MASA TENANG'!Z28+'Pengadaan Logist'!Z28+'PEMUNGUTAN SUARA'!Z28+'PENGHITUNGAN SUARA'!Z28+'PENETAPAN HASIL'!Z28+'NON TAHAPAN'!Z28</f>
        <v>0</v>
      </c>
      <c r="AA29" s="9">
        <f>'PEMBENTUKAN PPK'!AA28+'PEMUKTAHIRAN DATA'!AA28+PENCALONAN!AA28+KAMPANYE!AA28+'MASA TENANG'!AA28+'Pengadaan Logist'!AA28+'PEMUNGUTAN SUARA'!AA28+'PENGHITUNGAN SUARA'!AA28+'PENETAPAN HASIL'!AA28+'NON TAHAPAN'!AA28</f>
        <v>0</v>
      </c>
      <c r="AB29" s="9">
        <f>'PEMBENTUKAN PPK'!AB28+'PEMUKTAHIRAN DATA'!AB28+PENCALONAN!AB28+KAMPANYE!AB28+'MASA TENANG'!AB28+'Pengadaan Logist'!AB28+'PEMUNGUTAN SUARA'!AB28+'PENGHITUNGAN SUARA'!AB28+'PENETAPAN HASIL'!AB28+'NON TAHAPAN'!AB28</f>
        <v>35</v>
      </c>
      <c r="AC29" s="9">
        <f>'PEMBENTUKAN PPK'!AC28+'PEMUKTAHIRAN DATA'!AC28+PENCALONAN!AC28+KAMPANYE!AC28+'MASA TENANG'!AC28+'Pengadaan Logist'!AC28+'PEMUNGUTAN SUARA'!AC28+'PENGHITUNGAN SUARA'!AC28+'PENETAPAN HASIL'!AC28+'NON TAHAPAN'!AC28</f>
        <v>0</v>
      </c>
      <c r="AD29" s="9">
        <f>'PEMBENTUKAN PPK'!AD28+'PEMUKTAHIRAN DATA'!AD28+PENCALONAN!AD28+KAMPANYE!AD28+'MASA TENANG'!AD28+'Pengadaan Logist'!AD28+'PEMUNGUTAN SUARA'!AD28+'PENGHITUNGAN SUARA'!AD28+'PENETAPAN HASIL'!AD28+'NON TAHAPAN'!AD28</f>
        <v>0</v>
      </c>
      <c r="AE29" s="9">
        <f>'PEMBENTUKAN PPK'!AE28+'PEMUKTAHIRAN DATA'!AE28+PENCALONAN!AE28+KAMPANYE!AE28+'MASA TENANG'!AE28+'Pengadaan Logist'!AE28+'PEMUNGUTAN SUARA'!AE28+'PENGHITUNGAN SUARA'!AE28+'PENETAPAN HASIL'!AE28+'NON TAHAPAN'!AE28</f>
        <v>35</v>
      </c>
      <c r="AF29" s="11">
        <f>'PEMBENTUKAN PPK'!AF28+'PEMUKTAHIRAN DATA'!AF28+PENCALONAN!AF28+KAMPANYE!AF28+'MASA TENANG'!AF28+'Pengadaan Logist'!AF28+'PEMUNGUTAN SUARA'!AF28+'PENGHITUNGAN SUARA'!AF28+'PENETAPAN HASIL'!AF28+'NON TAHAPAN'!AF28</f>
        <v>32</v>
      </c>
      <c r="AG29" s="11">
        <f>'PEMBENTUKAN PPK'!AG28+'PEMUKTAHIRAN DATA'!AG28+PENCALONAN!AG28+KAMPANYE!AG28+'MASA TENANG'!AG28+'Pengadaan Logist'!AG28+'PEMUNGUTAN SUARA'!AG28+'PENGHITUNGAN SUARA'!AG28+'PENETAPAN HASIL'!AG28+'NON TAHAPAN'!AG28</f>
        <v>0</v>
      </c>
      <c r="AH29" s="11">
        <f>'PEMBENTUKAN PPK'!AH28+'PEMUKTAHIRAN DATA'!AH28+PENCALONAN!AH28+KAMPANYE!AH28+'MASA TENANG'!AH28+'Pengadaan Logist'!AH28+'PEMUNGUTAN SUARA'!AH28+'PENGHITUNGAN SUARA'!AH28+'PENETAPAN HASIL'!AH28+'NON TAHAPAN'!AH28</f>
        <v>3</v>
      </c>
      <c r="AI29" s="153"/>
      <c r="AJ29" s="40">
        <f>'PEMBENTUKAN PPK'!AJ28+'PEMUKTAHIRAN DATA'!AJ28+PENCALONAN!AJ28+KAMPANYE!AJ28+'MASA TENANG'!AJ28+'Pengadaan Logist'!AJ28+'PEMUNGUTAN SUARA'!AJ28+'PENGHITUNGAN SUARA'!AJ28+'PENETAPAN HASIL'!AJ28+'NON TAHAPAN'!AJ28</f>
        <v>143</v>
      </c>
      <c r="AK29" s="126">
        <v>45</v>
      </c>
      <c r="AL29" s="126">
        <v>2</v>
      </c>
      <c r="AM29" s="126"/>
      <c r="AN29" s="126"/>
      <c r="AO29" s="126"/>
      <c r="AP29" s="126">
        <v>2</v>
      </c>
      <c r="AQ29" s="21"/>
      <c r="AR29" s="21"/>
      <c r="AS29" s="21"/>
      <c r="AT29" s="21"/>
      <c r="AU29" s="21"/>
      <c r="AV29" s="21"/>
      <c r="AW29" s="21"/>
      <c r="AX29" s="21"/>
      <c r="AY29" s="22"/>
      <c r="AZ29" s="22"/>
      <c r="BA29" s="22"/>
      <c r="BB29" s="22"/>
      <c r="BC29" s="22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00"/>
      <c r="CI29" s="100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49">
        <f t="shared" si="0"/>
        <v>35</v>
      </c>
      <c r="DL29" s="149">
        <f t="shared" si="1"/>
        <v>0</v>
      </c>
    </row>
    <row r="30" spans="1:116" s="99" customFormat="1" ht="14.25" customHeight="1" x14ac:dyDescent="0.3">
      <c r="A30" s="150" t="s">
        <v>105</v>
      </c>
      <c r="B30" s="9">
        <f>'PEMBENTUKAN PPK'!B29+'PEMUKTAHIRAN DATA'!B29+PENCALONAN!B29+KAMPANYE!B29+'MASA TENANG'!B29+'Pengadaan Logist'!B29+'PEMUNGUTAN SUARA'!B29+'PENGHITUNGAN SUARA'!B29+'PENETAPAN HASIL'!B29+'NON TAHAPAN'!B29</f>
        <v>15</v>
      </c>
      <c r="C30" s="9">
        <f>'PEMBENTUKAN PPK'!C29+'PEMUKTAHIRAN DATA'!C29+PENCALONAN!C29+KAMPANYE!C29+'MASA TENANG'!C29+'Pengadaan Logist'!C29+'PEMUNGUTAN SUARA'!C29+'PENGHITUNGAN SUARA'!C29+'PENETAPAN HASIL'!C29+'NON TAHAPAN'!C29</f>
        <v>3</v>
      </c>
      <c r="D30" s="9">
        <f>'PEMBENTUKAN PPK'!D29+'PEMUKTAHIRAN DATA'!D29+PENCALONAN!D29+KAMPANYE!D29+'MASA TENANG'!D29+'Pengadaan Logist'!D29+'PEMUNGUTAN SUARA'!D29+'PENGHITUNGAN SUARA'!D29+'PENETAPAN HASIL'!D29+'NON TAHAPAN'!D29</f>
        <v>4</v>
      </c>
      <c r="E30" s="9">
        <f>'PEMBENTUKAN PPK'!E29+'PEMUKTAHIRAN DATA'!E29+PENCALONAN!E29+KAMPANYE!E29+'MASA TENANG'!E29+'Pengadaan Logist'!E29+'PEMUNGUTAN SUARA'!E29+'PENGHITUNGAN SUARA'!E29+'PENETAPAN HASIL'!E29+'NON TAHAPAN'!E29</f>
        <v>4</v>
      </c>
      <c r="F30" s="9">
        <f>'PEMBENTUKAN PPK'!F29+'PEMUKTAHIRAN DATA'!F29+PENCALONAN!F29+KAMPANYE!F29+'MASA TENANG'!F29+'Pengadaan Logist'!F29+'PEMUNGUTAN SUARA'!F29+'PENGHITUNGAN SUARA'!F29+'PENETAPAN HASIL'!F29+'NON TAHAPAN'!F29</f>
        <v>7</v>
      </c>
      <c r="G30" s="9">
        <f>'PEMBENTUKAN PPK'!G29+'PEMUKTAHIRAN DATA'!G29+PENCALONAN!G29+KAMPANYE!G29+'MASA TENANG'!G29+'Pengadaan Logist'!G29+'PEMUNGUTAN SUARA'!G29+'PENGHITUNGAN SUARA'!G29+'PENETAPAN HASIL'!G29+'NON TAHAPAN'!G29</f>
        <v>7</v>
      </c>
      <c r="H30" s="9">
        <f>'PEMBENTUKAN PPK'!H29+'PEMUKTAHIRAN DATA'!H29+PENCALONAN!H29+KAMPANYE!H29+'MASA TENANG'!H29+'Pengadaan Logist'!H29+'PEMUNGUTAN SUARA'!H29+'PENGHITUNGAN SUARA'!H29+'PENETAPAN HASIL'!H29+'NON TAHAPAN'!H29</f>
        <v>0</v>
      </c>
      <c r="I30" s="9">
        <f>'PEMBENTUKAN PPK'!I29+'PEMUKTAHIRAN DATA'!I29+PENCALONAN!I29+KAMPANYE!I29+'MASA TENANG'!I29+'Pengadaan Logist'!I29+'PEMUNGUTAN SUARA'!I29+'PENGHITUNGAN SUARA'!I29+'PENETAPAN HASIL'!I29+'NON TAHAPAN'!I29</f>
        <v>0</v>
      </c>
      <c r="J30" s="9">
        <f>'PEMBENTUKAN PPK'!J29+'PEMUKTAHIRAN DATA'!J29+PENCALONAN!J29+KAMPANYE!J29+'MASA TENANG'!J29+'Pengadaan Logist'!J29+'PEMUNGUTAN SUARA'!J29+'PENGHITUNGAN SUARA'!J29+'PENETAPAN HASIL'!J29+'NON TAHAPAN'!J29</f>
        <v>3</v>
      </c>
      <c r="K30" s="9">
        <f>'PEMBENTUKAN PPK'!K29+'PEMUKTAHIRAN DATA'!K29+PENCALONAN!K29+KAMPANYE!K29+'MASA TENANG'!K29+'Pengadaan Logist'!K29+'PEMUNGUTAN SUARA'!K29+'PENGHITUNGAN SUARA'!K29+'PENETAPAN HASIL'!K29+'NON TAHAPAN'!K29</f>
        <v>3</v>
      </c>
      <c r="L30" s="9">
        <f>'PEMBENTUKAN PPK'!L29+'PEMUKTAHIRAN DATA'!L29+PENCALONAN!L29+KAMPANYE!L29+'MASA TENANG'!L29+'Pengadaan Logist'!L29+'PEMUNGUTAN SUARA'!L29+'PENGHITUNGAN SUARA'!L29+'PENETAPAN HASIL'!L29+'NON TAHAPAN'!L29</f>
        <v>0</v>
      </c>
      <c r="M30" s="9">
        <f>'PEMBENTUKAN PPK'!M29+'PEMUKTAHIRAN DATA'!M29+PENCALONAN!M29+KAMPANYE!M29+'MASA TENANG'!M29+'Pengadaan Logist'!M29+'PEMUNGUTAN SUARA'!M29+'PENGHITUNGAN SUARA'!M29+'PENETAPAN HASIL'!M29+'NON TAHAPAN'!M29</f>
        <v>0</v>
      </c>
      <c r="N30" s="9">
        <f>'PEMBENTUKAN PPK'!N29+'PEMUKTAHIRAN DATA'!N29+PENCALONAN!N29+KAMPANYE!N29+'MASA TENANG'!N29+'Pengadaan Logist'!N29+'PEMUNGUTAN SUARA'!N29+'PENGHITUNGAN SUARA'!N29+'PENETAPAN HASIL'!N29+'NON TAHAPAN'!N29</f>
        <v>1</v>
      </c>
      <c r="O30" s="9">
        <f>'PEMBENTUKAN PPK'!O29+'PEMUKTAHIRAN DATA'!O29+PENCALONAN!O29+KAMPANYE!O29+'MASA TENANG'!O29+'Pengadaan Logist'!O29+'PEMUNGUTAN SUARA'!O29+'PENGHITUNGAN SUARA'!O29+'PENETAPAN HASIL'!O29+'NON TAHAPAN'!O29</f>
        <v>1</v>
      </c>
      <c r="P30" s="9">
        <f>'PEMBENTUKAN PPK'!P29+'PEMUKTAHIRAN DATA'!P29+PENCALONAN!P29+KAMPANYE!P29+'MASA TENANG'!P29+'Pengadaan Logist'!P29+'PEMUNGUTAN SUARA'!P29+'PENGHITUNGAN SUARA'!P29+'PENETAPAN HASIL'!P29+'NON TAHAPAN'!P29</f>
        <v>0</v>
      </c>
      <c r="Q30" s="9">
        <f>'PEMBENTUKAN PPK'!Q29+'PEMUKTAHIRAN DATA'!Q29+PENCALONAN!Q29+KAMPANYE!Q29+'MASA TENANG'!Q29+'Pengadaan Logist'!Q29+'PEMUNGUTAN SUARA'!Q29+'PENGHITUNGAN SUARA'!Q29+'PENETAPAN HASIL'!Q29+'NON TAHAPAN'!Q29</f>
        <v>0</v>
      </c>
      <c r="R30" s="9">
        <f>'PEMBENTUKAN PPK'!R29+'PEMUKTAHIRAN DATA'!R29+PENCALONAN!R29+KAMPANYE!R29+'MASA TENANG'!R29+'Pengadaan Logist'!R29+'PEMUNGUTAN SUARA'!R29+'PENGHITUNGAN SUARA'!R29+'PENETAPAN HASIL'!R29+'NON TAHAPAN'!R29</f>
        <v>9</v>
      </c>
      <c r="S30" s="9">
        <f>'PEMBENTUKAN PPK'!S29+'PEMUKTAHIRAN DATA'!S29+PENCALONAN!S29+KAMPANYE!S29+'MASA TENANG'!S29+'Pengadaan Logist'!S29+'PEMUNGUTAN SUARA'!S29+'PENGHITUNGAN SUARA'!S29+'PENETAPAN HASIL'!S29+'NON TAHAPAN'!S29</f>
        <v>7</v>
      </c>
      <c r="T30" s="9">
        <f>'PEMBENTUKAN PPK'!T29+'PEMUKTAHIRAN DATA'!T29+PENCALONAN!T29+KAMPANYE!T29+'MASA TENANG'!T29+'Pengadaan Logist'!T29+'PEMUNGUTAN SUARA'!T29+'PENGHITUNGAN SUARA'!T29+'PENETAPAN HASIL'!T29+'NON TAHAPAN'!T29</f>
        <v>2</v>
      </c>
      <c r="U30" s="9">
        <f>'PEMBENTUKAN PPK'!U29+'PEMUKTAHIRAN DATA'!U29+PENCALONAN!U29+KAMPANYE!U29+'MASA TENANG'!U29+'Pengadaan Logist'!U29+'PEMUNGUTAN SUARA'!U29+'PENGHITUNGAN SUARA'!U29+'PENETAPAN HASIL'!U29+'NON TAHAPAN'!U29</f>
        <v>0</v>
      </c>
      <c r="V30" s="9">
        <f>'PEMBENTUKAN PPK'!V29+'PEMUKTAHIRAN DATA'!V29+PENCALONAN!V29+KAMPANYE!V29+'MASA TENANG'!V29+'Pengadaan Logist'!V29+'PEMUNGUTAN SUARA'!V29+'PENGHITUNGAN SUARA'!V29+'PENETAPAN HASIL'!V29+'NON TAHAPAN'!V29</f>
        <v>7</v>
      </c>
      <c r="W30" s="9">
        <f>'PEMBENTUKAN PPK'!W29+'PEMUKTAHIRAN DATA'!W29+PENCALONAN!W29+KAMPANYE!W29+'MASA TENANG'!W29+'Pengadaan Logist'!W29+'PEMUNGUTAN SUARA'!W29+'PENGHITUNGAN SUARA'!W29+'PENETAPAN HASIL'!W29+'NON TAHAPAN'!W29</f>
        <v>0</v>
      </c>
      <c r="X30" s="9">
        <f>'PEMBENTUKAN PPK'!X29+'PEMUKTAHIRAN DATA'!X29+PENCALONAN!X29+KAMPANYE!X29+'MASA TENANG'!X29+'Pengadaan Logist'!X29+'PEMUNGUTAN SUARA'!X29+'PENGHITUNGAN SUARA'!X29+'PENETAPAN HASIL'!X29+'NON TAHAPAN'!X29</f>
        <v>3</v>
      </c>
      <c r="Y30" s="9">
        <f>'PEMBENTUKAN PPK'!Y29+'PEMUKTAHIRAN DATA'!Y29+PENCALONAN!Y29+KAMPANYE!Y29+'MASA TENANG'!Y29+'Pengadaan Logist'!Y29+'PEMUNGUTAN SUARA'!Y29+'PENGHITUNGAN SUARA'!Y29+'PENETAPAN HASIL'!Y29+'NON TAHAPAN'!Y29</f>
        <v>0</v>
      </c>
      <c r="Z30" s="9">
        <f>'PEMBENTUKAN PPK'!Z29+'PEMUKTAHIRAN DATA'!Z29+PENCALONAN!Z29+KAMPANYE!Z29+'MASA TENANG'!Z29+'Pengadaan Logist'!Z29+'PEMUNGUTAN SUARA'!Z29+'PENGHITUNGAN SUARA'!Z29+'PENETAPAN HASIL'!Z29+'NON TAHAPAN'!Z29</f>
        <v>0</v>
      </c>
      <c r="AA30" s="9">
        <f>'PEMBENTUKAN PPK'!AA29+'PEMUKTAHIRAN DATA'!AA29+PENCALONAN!AA29+KAMPANYE!AA29+'MASA TENANG'!AA29+'Pengadaan Logist'!AA29+'PEMUNGUTAN SUARA'!AA29+'PENGHITUNGAN SUARA'!AA29+'PENETAPAN HASIL'!AA29+'NON TAHAPAN'!AA29</f>
        <v>0</v>
      </c>
      <c r="AB30" s="9">
        <f>'PEMBENTUKAN PPK'!AB29+'PEMUKTAHIRAN DATA'!AB29+PENCALONAN!AB29+KAMPANYE!AB29+'MASA TENANG'!AB29+'Pengadaan Logist'!AB29+'PEMUNGUTAN SUARA'!AB29+'PENGHITUNGAN SUARA'!AB29+'PENETAPAN HASIL'!AB29+'NON TAHAPAN'!AB29</f>
        <v>10</v>
      </c>
      <c r="AC30" s="9">
        <f>'PEMBENTUKAN PPK'!AC29+'PEMUKTAHIRAN DATA'!AC29+PENCALONAN!AC29+KAMPANYE!AC29+'MASA TENANG'!AC29+'Pengadaan Logist'!AC29+'PEMUNGUTAN SUARA'!AC29+'PENGHITUNGAN SUARA'!AC29+'PENETAPAN HASIL'!AC29+'NON TAHAPAN'!AC29</f>
        <v>3</v>
      </c>
      <c r="AD30" s="9">
        <f>'PEMBENTUKAN PPK'!AD29+'PEMUKTAHIRAN DATA'!AD29+PENCALONAN!AD29+KAMPANYE!AD29+'MASA TENANG'!AD29+'Pengadaan Logist'!AD29+'PEMUNGUTAN SUARA'!AD29+'PENGHITUNGAN SUARA'!AD29+'PENETAPAN HASIL'!AD29+'NON TAHAPAN'!AD29</f>
        <v>0</v>
      </c>
      <c r="AE30" s="9">
        <f>'PEMBENTUKAN PPK'!AE29+'PEMUKTAHIRAN DATA'!AE29+PENCALONAN!AE29+KAMPANYE!AE29+'MASA TENANG'!AE29+'Pengadaan Logist'!AE29+'PEMUNGUTAN SUARA'!AE29+'PENGHITUNGAN SUARA'!AE29+'PENETAPAN HASIL'!AE29+'NON TAHAPAN'!AE29</f>
        <v>7</v>
      </c>
      <c r="AF30" s="11">
        <f>'PEMBENTUKAN PPK'!AF29+'PEMUKTAHIRAN DATA'!AF29+PENCALONAN!AF29+KAMPANYE!AF29+'MASA TENANG'!AF29+'Pengadaan Logist'!AF29+'PEMUNGUTAN SUARA'!AF29+'PENGHITUNGAN SUARA'!AF29+'PENETAPAN HASIL'!AF29+'NON TAHAPAN'!AF29</f>
        <v>7</v>
      </c>
      <c r="AG30" s="11">
        <f>'PEMBENTUKAN PPK'!AG29+'PEMUKTAHIRAN DATA'!AG29+PENCALONAN!AG29+KAMPANYE!AG29+'MASA TENANG'!AG29+'Pengadaan Logist'!AG29+'PEMUNGUTAN SUARA'!AG29+'PENGHITUNGAN SUARA'!AG29+'PENETAPAN HASIL'!AG29+'NON TAHAPAN'!AG29</f>
        <v>0</v>
      </c>
      <c r="AH30" s="11">
        <f>'PEMBENTUKAN PPK'!AH29+'PEMUKTAHIRAN DATA'!AH29+PENCALONAN!AH29+KAMPANYE!AH29+'MASA TENANG'!AH29+'Pengadaan Logist'!AH29+'PEMUNGUTAN SUARA'!AH29+'PENGHITUNGAN SUARA'!AH29+'PENETAPAN HASIL'!AH29+'NON TAHAPAN'!AH29</f>
        <v>0</v>
      </c>
      <c r="AI30" s="153"/>
      <c r="AJ30" s="40">
        <f>'PEMBENTUKAN PPK'!AJ29+'PEMUKTAHIRAN DATA'!AJ29+PENCALONAN!AJ29+KAMPANYE!AJ29+'MASA TENANG'!AJ29+'Pengadaan Logist'!AJ29+'PEMUNGUTAN SUARA'!AJ29+'PENGHITUNGAN SUARA'!AJ29+'PENETAPAN HASIL'!AJ29+'NON TAHAPAN'!AJ29</f>
        <v>0</v>
      </c>
      <c r="AK30" s="127">
        <v>22</v>
      </c>
      <c r="AL30" s="127"/>
      <c r="AM30" s="127"/>
      <c r="AN30" s="127"/>
      <c r="AO30" s="127"/>
      <c r="AP30" s="127"/>
      <c r="AQ30" s="21"/>
      <c r="AR30" s="21"/>
      <c r="AS30" s="21"/>
      <c r="AT30" s="21"/>
      <c r="AU30" s="21"/>
      <c r="AV30" s="21"/>
      <c r="AW30" s="21"/>
      <c r="AX30" s="21"/>
      <c r="AY30" s="22"/>
      <c r="AZ30" s="22"/>
      <c r="BA30" s="22"/>
      <c r="BB30" s="22"/>
      <c r="BC30" s="22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00"/>
      <c r="CI30" s="100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49">
        <f t="shared" si="0"/>
        <v>7</v>
      </c>
      <c r="DL30" s="149">
        <f t="shared" si="1"/>
        <v>0</v>
      </c>
    </row>
    <row r="31" spans="1:116" s="99" customFormat="1" ht="14.25" customHeight="1" x14ac:dyDescent="0.3">
      <c r="A31" s="150" t="s">
        <v>106</v>
      </c>
      <c r="B31" s="9">
        <f>'PEMBENTUKAN PPK'!B30+'PEMUKTAHIRAN DATA'!B30+PENCALONAN!B30+KAMPANYE!B30+'MASA TENANG'!B30+'Pengadaan Logist'!B30+'PEMUNGUTAN SUARA'!B30+'PENGHITUNGAN SUARA'!B30+'PENETAPAN HASIL'!B30+'NON TAHAPAN'!B30</f>
        <v>28</v>
      </c>
      <c r="C31" s="9">
        <f>'PEMBENTUKAN PPK'!C30+'PEMUKTAHIRAN DATA'!C30+PENCALONAN!C30+KAMPANYE!C30+'MASA TENANG'!C30+'Pengadaan Logist'!C30+'PEMUNGUTAN SUARA'!C30+'PENGHITUNGAN SUARA'!C30+'PENETAPAN HASIL'!C30+'NON TAHAPAN'!C30</f>
        <v>5</v>
      </c>
      <c r="D31" s="9">
        <f>'PEMBENTUKAN PPK'!D30+'PEMUKTAHIRAN DATA'!D30+PENCALONAN!D30+KAMPANYE!D30+'MASA TENANG'!D30+'Pengadaan Logist'!D30+'PEMUNGUTAN SUARA'!D30+'PENGHITUNGAN SUARA'!D30+'PENETAPAN HASIL'!D30+'NON TAHAPAN'!D30</f>
        <v>5</v>
      </c>
      <c r="E31" s="9">
        <f>'PEMBENTUKAN PPK'!E30+'PEMUKTAHIRAN DATA'!E30+PENCALONAN!E30+KAMPANYE!E30+'MASA TENANG'!E30+'Pengadaan Logist'!E30+'PEMUNGUTAN SUARA'!E30+'PENGHITUNGAN SUARA'!E30+'PENETAPAN HASIL'!E30+'NON TAHAPAN'!E30</f>
        <v>11</v>
      </c>
      <c r="F31" s="9">
        <f>'PEMBENTUKAN PPK'!F30+'PEMUKTAHIRAN DATA'!F30+PENCALONAN!F30+KAMPANYE!F30+'MASA TENANG'!F30+'Pengadaan Logist'!F30+'PEMUNGUTAN SUARA'!F30+'PENGHITUNGAN SUARA'!F30+'PENETAPAN HASIL'!F30+'NON TAHAPAN'!F30</f>
        <v>21</v>
      </c>
      <c r="G31" s="9">
        <f>'PEMBENTUKAN PPK'!G30+'PEMUKTAHIRAN DATA'!G30+PENCALONAN!G30+KAMPANYE!G30+'MASA TENANG'!G30+'Pengadaan Logist'!G30+'PEMUNGUTAN SUARA'!G30+'PENGHITUNGAN SUARA'!G30+'PENETAPAN HASIL'!G30+'NON TAHAPAN'!G30</f>
        <v>20</v>
      </c>
      <c r="H31" s="9">
        <f>'PEMBENTUKAN PPK'!H30+'PEMUKTAHIRAN DATA'!H30+PENCALONAN!H30+KAMPANYE!H30+'MASA TENANG'!H30+'Pengadaan Logist'!H30+'PEMUNGUTAN SUARA'!H30+'PENGHITUNGAN SUARA'!H30+'PENETAPAN HASIL'!H30+'NON TAHAPAN'!H30</f>
        <v>0</v>
      </c>
      <c r="I31" s="9">
        <f>'PEMBENTUKAN PPK'!I30+'PEMUKTAHIRAN DATA'!I30+PENCALONAN!I30+KAMPANYE!I30+'MASA TENANG'!I30+'Pengadaan Logist'!I30+'PEMUNGUTAN SUARA'!I30+'PENGHITUNGAN SUARA'!I30+'PENETAPAN HASIL'!I30+'NON TAHAPAN'!I30</f>
        <v>1</v>
      </c>
      <c r="J31" s="9">
        <f>'PEMBENTUKAN PPK'!J30+'PEMUKTAHIRAN DATA'!J30+PENCALONAN!J30+KAMPANYE!J30+'MASA TENANG'!J30+'Pengadaan Logist'!J30+'PEMUNGUTAN SUARA'!J30+'PENGHITUNGAN SUARA'!J30+'PENETAPAN HASIL'!J30+'NON TAHAPAN'!J30</f>
        <v>3</v>
      </c>
      <c r="K31" s="9">
        <f>'PEMBENTUKAN PPK'!K30+'PEMUKTAHIRAN DATA'!K30+PENCALONAN!K30+KAMPANYE!K30+'MASA TENANG'!K30+'Pengadaan Logist'!K30+'PEMUNGUTAN SUARA'!K30+'PENGHITUNGAN SUARA'!K30+'PENETAPAN HASIL'!K30+'NON TAHAPAN'!K30</f>
        <v>3</v>
      </c>
      <c r="L31" s="9">
        <f>'PEMBENTUKAN PPK'!L30+'PEMUKTAHIRAN DATA'!L30+PENCALONAN!L30+KAMPANYE!L30+'MASA TENANG'!L30+'Pengadaan Logist'!L30+'PEMUNGUTAN SUARA'!L30+'PENGHITUNGAN SUARA'!L30+'PENETAPAN HASIL'!L30+'NON TAHAPAN'!L30</f>
        <v>0</v>
      </c>
      <c r="M31" s="9">
        <f>'PEMBENTUKAN PPK'!M30+'PEMUKTAHIRAN DATA'!M30+PENCALONAN!M30+KAMPANYE!M30+'MASA TENANG'!M30+'Pengadaan Logist'!M30+'PEMUNGUTAN SUARA'!M30+'PENGHITUNGAN SUARA'!M30+'PENETAPAN HASIL'!M30+'NON TAHAPAN'!M30</f>
        <v>0</v>
      </c>
      <c r="N31" s="9">
        <f>'PEMBENTUKAN PPK'!N30+'PEMUKTAHIRAN DATA'!N30+PENCALONAN!N30+KAMPANYE!N30+'MASA TENANG'!N30+'Pengadaan Logist'!N30+'PEMUNGUTAN SUARA'!N30+'PENGHITUNGAN SUARA'!N30+'PENETAPAN HASIL'!N30+'NON TAHAPAN'!N30</f>
        <v>2</v>
      </c>
      <c r="O31" s="9">
        <f>'PEMBENTUKAN PPK'!O30+'PEMUKTAHIRAN DATA'!O30+PENCALONAN!O30+KAMPANYE!O30+'MASA TENANG'!O30+'Pengadaan Logist'!O30+'PEMUNGUTAN SUARA'!O30+'PENGHITUNGAN SUARA'!O30+'PENETAPAN HASIL'!O30+'NON TAHAPAN'!O30</f>
        <v>0</v>
      </c>
      <c r="P31" s="9">
        <f>'PEMBENTUKAN PPK'!P30+'PEMUKTAHIRAN DATA'!P30+PENCALONAN!P30+KAMPANYE!P30+'MASA TENANG'!P30+'Pengadaan Logist'!P30+'PEMUNGUTAN SUARA'!P30+'PENGHITUNGAN SUARA'!P30+'PENETAPAN HASIL'!P30+'NON TAHAPAN'!P30</f>
        <v>0</v>
      </c>
      <c r="Q31" s="9">
        <f>'PEMBENTUKAN PPK'!Q30+'PEMUKTAHIRAN DATA'!Q30+PENCALONAN!Q30+KAMPANYE!Q30+'MASA TENANG'!Q30+'Pengadaan Logist'!Q30+'PEMUNGUTAN SUARA'!Q30+'PENGHITUNGAN SUARA'!Q30+'PENETAPAN HASIL'!Q30+'NON TAHAPAN'!Q30</f>
        <v>0</v>
      </c>
      <c r="R31" s="9">
        <f>'PEMBENTUKAN PPK'!R30+'PEMUKTAHIRAN DATA'!R30+PENCALONAN!R30+KAMPANYE!R30+'MASA TENANG'!R30+'Pengadaan Logist'!R30+'PEMUNGUTAN SUARA'!R30+'PENGHITUNGAN SUARA'!R30+'PENETAPAN HASIL'!R30+'NON TAHAPAN'!R30</f>
        <v>7</v>
      </c>
      <c r="S31" s="9">
        <f>'PEMBENTUKAN PPK'!S30+'PEMUKTAHIRAN DATA'!S30+PENCALONAN!S30+KAMPANYE!S30+'MASA TENANG'!S30+'Pengadaan Logist'!S30+'PEMUNGUTAN SUARA'!S30+'PENGHITUNGAN SUARA'!S30+'PENETAPAN HASIL'!S30+'NON TAHAPAN'!S30</f>
        <v>6</v>
      </c>
      <c r="T31" s="9">
        <f>'PEMBENTUKAN PPK'!T30+'PEMUKTAHIRAN DATA'!T30+PENCALONAN!T30+KAMPANYE!T30+'MASA TENANG'!T30+'Pengadaan Logist'!T30+'PEMUNGUTAN SUARA'!T30+'PENGHITUNGAN SUARA'!T30+'PENETAPAN HASIL'!T30+'NON TAHAPAN'!T30</f>
        <v>0</v>
      </c>
      <c r="U31" s="9">
        <f>'PEMBENTUKAN PPK'!U30+'PEMUKTAHIRAN DATA'!U30+PENCALONAN!U30+KAMPANYE!U30+'MASA TENANG'!U30+'Pengadaan Logist'!U30+'PEMUNGUTAN SUARA'!U30+'PENGHITUNGAN SUARA'!U30+'PENETAPAN HASIL'!U30+'NON TAHAPAN'!U30</f>
        <v>1</v>
      </c>
      <c r="V31" s="9">
        <f>'PEMBENTUKAN PPK'!V30+'PEMUKTAHIRAN DATA'!V30+PENCALONAN!V30+KAMPANYE!V30+'MASA TENANG'!V30+'Pengadaan Logist'!V30+'PEMUNGUTAN SUARA'!V30+'PENGHITUNGAN SUARA'!V30+'PENETAPAN HASIL'!V30+'NON TAHAPAN'!V30</f>
        <v>5</v>
      </c>
      <c r="W31" s="9">
        <f>'PEMBENTUKAN PPK'!W30+'PEMUKTAHIRAN DATA'!W30+PENCALONAN!W30+KAMPANYE!W30+'MASA TENANG'!W30+'Pengadaan Logist'!W30+'PEMUNGUTAN SUARA'!W30+'PENGHITUNGAN SUARA'!W30+'PENETAPAN HASIL'!W30+'NON TAHAPAN'!W30</f>
        <v>0</v>
      </c>
      <c r="X31" s="9">
        <f>'PEMBENTUKAN PPK'!X30+'PEMUKTAHIRAN DATA'!X30+PENCALONAN!X30+KAMPANYE!X30+'MASA TENANG'!X30+'Pengadaan Logist'!X30+'PEMUNGUTAN SUARA'!X30+'PENGHITUNGAN SUARA'!X30+'PENETAPAN HASIL'!X30+'NON TAHAPAN'!X30</f>
        <v>0</v>
      </c>
      <c r="Y31" s="9">
        <f>'PEMBENTUKAN PPK'!Y30+'PEMUKTAHIRAN DATA'!Y30+PENCALONAN!Y30+KAMPANYE!Y30+'MASA TENANG'!Y30+'Pengadaan Logist'!Y30+'PEMUNGUTAN SUARA'!Y30+'PENGHITUNGAN SUARA'!Y30+'PENETAPAN HASIL'!Y30+'NON TAHAPAN'!Y30</f>
        <v>2</v>
      </c>
      <c r="Z31" s="9">
        <f>'PEMBENTUKAN PPK'!Z30+'PEMUKTAHIRAN DATA'!Z30+PENCALONAN!Z30+KAMPANYE!Z30+'MASA TENANG'!Z30+'Pengadaan Logist'!Z30+'PEMUNGUTAN SUARA'!Z30+'PENGHITUNGAN SUARA'!Z30+'PENETAPAN HASIL'!Z30+'NON TAHAPAN'!Z30</f>
        <v>0</v>
      </c>
      <c r="AA31" s="9">
        <f>'PEMBENTUKAN PPK'!AA30+'PEMUKTAHIRAN DATA'!AA30+PENCALONAN!AA30+KAMPANYE!AA30+'MASA TENANG'!AA30+'Pengadaan Logist'!AA30+'PEMUNGUTAN SUARA'!AA30+'PENGHITUNGAN SUARA'!AA30+'PENETAPAN HASIL'!AA30+'NON TAHAPAN'!AA30</f>
        <v>0</v>
      </c>
      <c r="AB31" s="9">
        <f>'PEMBENTUKAN PPK'!AB30+'PEMUKTAHIRAN DATA'!AB30+PENCALONAN!AB30+KAMPANYE!AB30+'MASA TENANG'!AB30+'Pengadaan Logist'!AB30+'PEMUNGUTAN SUARA'!AB30+'PENGHITUNGAN SUARA'!AB30+'PENETAPAN HASIL'!AB30+'NON TAHAPAN'!AB30</f>
        <v>7</v>
      </c>
      <c r="AC31" s="9">
        <f>'PEMBENTUKAN PPK'!AC30+'PEMUKTAHIRAN DATA'!AC30+PENCALONAN!AC30+KAMPANYE!AC30+'MASA TENANG'!AC30+'Pengadaan Logist'!AC30+'PEMUNGUTAN SUARA'!AC30+'PENGHITUNGAN SUARA'!AC30+'PENETAPAN HASIL'!AC30+'NON TAHAPAN'!AC30</f>
        <v>0</v>
      </c>
      <c r="AD31" s="9">
        <f>'PEMBENTUKAN PPK'!AD30+'PEMUKTAHIRAN DATA'!AD30+PENCALONAN!AD30+KAMPANYE!AD30+'MASA TENANG'!AD30+'Pengadaan Logist'!AD30+'PEMUNGUTAN SUARA'!AD30+'PENGHITUNGAN SUARA'!AD30+'PENETAPAN HASIL'!AD30+'NON TAHAPAN'!AD30</f>
        <v>0</v>
      </c>
      <c r="AE31" s="9">
        <f>'PEMBENTUKAN PPK'!AE30+'PEMUKTAHIRAN DATA'!AE30+PENCALONAN!AE30+KAMPANYE!AE30+'MASA TENANG'!AE30+'Pengadaan Logist'!AE30+'PEMUNGUTAN SUARA'!AE30+'PENGHITUNGAN SUARA'!AE30+'PENETAPAN HASIL'!AE30+'NON TAHAPAN'!AE30</f>
        <v>7</v>
      </c>
      <c r="AF31" s="11">
        <f>'PEMBENTUKAN PPK'!AF30+'PEMUKTAHIRAN DATA'!AF30+PENCALONAN!AF30+KAMPANYE!AF30+'MASA TENANG'!AF30+'Pengadaan Logist'!AF30+'PEMUNGUTAN SUARA'!AF30+'PENGHITUNGAN SUARA'!AF30+'PENETAPAN HASIL'!AF30+'NON TAHAPAN'!AF30</f>
        <v>6</v>
      </c>
      <c r="AG31" s="11">
        <f>'PEMBENTUKAN PPK'!AG30+'PEMUKTAHIRAN DATA'!AG30+PENCALONAN!AG30+KAMPANYE!AG30+'MASA TENANG'!AG30+'Pengadaan Logist'!AG30+'PEMUNGUTAN SUARA'!AG30+'PENGHITUNGAN SUARA'!AG30+'PENETAPAN HASIL'!AG30+'NON TAHAPAN'!AG30</f>
        <v>0</v>
      </c>
      <c r="AH31" s="11">
        <f>'PEMBENTUKAN PPK'!AH30+'PEMUKTAHIRAN DATA'!AH30+PENCALONAN!AH30+KAMPANYE!AH30+'MASA TENANG'!AH30+'Pengadaan Logist'!AH30+'PEMUNGUTAN SUARA'!AH30+'PENGHITUNGAN SUARA'!AH30+'PENETAPAN HASIL'!AH30+'NON TAHAPAN'!AH30</f>
        <v>1</v>
      </c>
      <c r="AI31" s="153"/>
      <c r="AJ31" s="40">
        <f>'PEMBENTUKAN PPK'!AJ30+'PEMUKTAHIRAN DATA'!AJ30+PENCALONAN!AJ30+KAMPANYE!AJ30+'MASA TENANG'!AJ30+'Pengadaan Logist'!AJ30+'PEMUNGUTAN SUARA'!AJ30+'PENGHITUNGAN SUARA'!AJ30+'PENETAPAN HASIL'!AJ30+'NON TAHAPAN'!AJ30</f>
        <v>0</v>
      </c>
      <c r="AK31" s="123">
        <v>28</v>
      </c>
      <c r="AL31" s="123"/>
      <c r="AM31" s="123"/>
      <c r="AN31" s="123"/>
      <c r="AO31" s="123">
        <v>1</v>
      </c>
      <c r="AP31" s="123"/>
      <c r="AQ31" s="21"/>
      <c r="AR31" s="21"/>
      <c r="AS31" s="21"/>
      <c r="AT31" s="21"/>
      <c r="AU31" s="21"/>
      <c r="AV31" s="21"/>
      <c r="AW31" s="21"/>
      <c r="AX31" s="21"/>
      <c r="AY31" s="22"/>
      <c r="AZ31" s="22"/>
      <c r="BA31" s="22"/>
      <c r="BB31" s="22"/>
      <c r="BC31" s="22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00"/>
      <c r="CI31" s="100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49">
        <f t="shared" si="0"/>
        <v>7</v>
      </c>
      <c r="DL31" s="149">
        <f t="shared" si="1"/>
        <v>0</v>
      </c>
    </row>
    <row r="32" spans="1:116" s="99" customFormat="1" ht="14.25" customHeight="1" x14ac:dyDescent="0.3">
      <c r="A32" s="150" t="s">
        <v>107</v>
      </c>
      <c r="B32" s="9">
        <f>'PEMBENTUKAN PPK'!B31+'PEMUKTAHIRAN DATA'!B31+PENCALONAN!B31+KAMPANYE!B31+'MASA TENANG'!B31+'Pengadaan Logist'!B31+'PEMUNGUTAN SUARA'!B31+'PENGHITUNGAN SUARA'!B31+'PENETAPAN HASIL'!B31+'NON TAHAPAN'!B31</f>
        <v>14</v>
      </c>
      <c r="C32" s="9">
        <f>'PEMBENTUKAN PPK'!C31+'PEMUKTAHIRAN DATA'!C31+PENCALONAN!C31+KAMPANYE!C31+'MASA TENANG'!C31+'Pengadaan Logist'!C31+'PEMUNGUTAN SUARA'!C31+'PENGHITUNGAN SUARA'!C31+'PENETAPAN HASIL'!C31+'NON TAHAPAN'!C31</f>
        <v>9</v>
      </c>
      <c r="D32" s="9">
        <f>'PEMBENTUKAN PPK'!D31+'PEMUKTAHIRAN DATA'!D31+PENCALONAN!D31+KAMPANYE!D31+'MASA TENANG'!D31+'Pengadaan Logist'!D31+'PEMUNGUTAN SUARA'!D31+'PENGHITUNGAN SUARA'!D31+'PENETAPAN HASIL'!D31+'NON TAHAPAN'!D31</f>
        <v>10</v>
      </c>
      <c r="E32" s="9">
        <f>'PEMBENTUKAN PPK'!E31+'PEMUKTAHIRAN DATA'!E31+PENCALONAN!E31+KAMPANYE!E31+'MASA TENANG'!E31+'Pengadaan Logist'!E31+'PEMUNGUTAN SUARA'!E31+'PENGHITUNGAN SUARA'!E31+'PENETAPAN HASIL'!E31+'NON TAHAPAN'!E31</f>
        <v>43</v>
      </c>
      <c r="F32" s="9">
        <f>'PEMBENTUKAN PPK'!F31+'PEMUKTAHIRAN DATA'!F31+PENCALONAN!F31+KAMPANYE!F31+'MASA TENANG'!F31+'Pengadaan Logist'!F31+'PEMUNGUTAN SUARA'!F31+'PENGHITUNGAN SUARA'!F31+'PENETAPAN HASIL'!F31+'NON TAHAPAN'!F31</f>
        <v>7</v>
      </c>
      <c r="G32" s="9">
        <f>'PEMBENTUKAN PPK'!G31+'PEMUKTAHIRAN DATA'!G31+PENCALONAN!G31+KAMPANYE!G31+'MASA TENANG'!G31+'Pengadaan Logist'!G31+'PEMUNGUTAN SUARA'!G31+'PENGHITUNGAN SUARA'!G31+'PENETAPAN HASIL'!G31+'NON TAHAPAN'!G31</f>
        <v>7</v>
      </c>
      <c r="H32" s="9">
        <f>'PEMBENTUKAN PPK'!H31+'PEMUKTAHIRAN DATA'!H31+PENCALONAN!H31+KAMPANYE!H31+'MASA TENANG'!H31+'Pengadaan Logist'!H31+'PEMUNGUTAN SUARA'!H31+'PENGHITUNGAN SUARA'!H31+'PENETAPAN HASIL'!H31+'NON TAHAPAN'!H31</f>
        <v>0</v>
      </c>
      <c r="I32" s="9">
        <f>'PEMBENTUKAN PPK'!I31+'PEMUKTAHIRAN DATA'!I31+PENCALONAN!I31+KAMPANYE!I31+'MASA TENANG'!I31+'Pengadaan Logist'!I31+'PEMUNGUTAN SUARA'!I31+'PENGHITUNGAN SUARA'!I31+'PENETAPAN HASIL'!I31+'NON TAHAPAN'!I31</f>
        <v>0</v>
      </c>
      <c r="J32" s="9">
        <f>'PEMBENTUKAN PPK'!J31+'PEMUKTAHIRAN DATA'!J31+PENCALONAN!J31+KAMPANYE!J31+'MASA TENANG'!J31+'Pengadaan Logist'!J31+'PEMUNGUTAN SUARA'!J31+'PENGHITUNGAN SUARA'!J31+'PENETAPAN HASIL'!J31+'NON TAHAPAN'!J31</f>
        <v>5</v>
      </c>
      <c r="K32" s="9">
        <f>'PEMBENTUKAN PPK'!K31+'PEMUKTAHIRAN DATA'!K31+PENCALONAN!K31+KAMPANYE!K31+'MASA TENANG'!K31+'Pengadaan Logist'!K31+'PEMUNGUTAN SUARA'!K31+'PENGHITUNGAN SUARA'!K31+'PENETAPAN HASIL'!K31+'NON TAHAPAN'!K31</f>
        <v>5</v>
      </c>
      <c r="L32" s="9">
        <f>'PEMBENTUKAN PPK'!L31+'PEMUKTAHIRAN DATA'!L31+PENCALONAN!L31+KAMPANYE!L31+'MASA TENANG'!L31+'Pengadaan Logist'!L31+'PEMUNGUTAN SUARA'!L31+'PENGHITUNGAN SUARA'!L31+'PENETAPAN HASIL'!L31+'NON TAHAPAN'!L31</f>
        <v>0</v>
      </c>
      <c r="M32" s="9">
        <f>'PEMBENTUKAN PPK'!M31+'PEMUKTAHIRAN DATA'!M31+PENCALONAN!M31+KAMPANYE!M31+'MASA TENANG'!M31+'Pengadaan Logist'!M31+'PEMUNGUTAN SUARA'!M31+'PENGHITUNGAN SUARA'!M31+'PENETAPAN HASIL'!M31+'NON TAHAPAN'!M31</f>
        <v>0</v>
      </c>
      <c r="N32" s="9">
        <f>'PEMBENTUKAN PPK'!N31+'PEMUKTAHIRAN DATA'!N31+PENCALONAN!N31+KAMPANYE!N31+'MASA TENANG'!N31+'Pengadaan Logist'!N31+'PEMUNGUTAN SUARA'!N31+'PENGHITUNGAN SUARA'!N31+'PENETAPAN HASIL'!N31+'NON TAHAPAN'!N31</f>
        <v>1</v>
      </c>
      <c r="O32" s="9">
        <f>'PEMBENTUKAN PPK'!O31+'PEMUKTAHIRAN DATA'!O31+PENCALONAN!O31+KAMPANYE!O31+'MASA TENANG'!O31+'Pengadaan Logist'!O31+'PEMUNGUTAN SUARA'!O31+'PENGHITUNGAN SUARA'!O31+'PENETAPAN HASIL'!O31+'NON TAHAPAN'!O31</f>
        <v>0</v>
      </c>
      <c r="P32" s="9">
        <f>'PEMBENTUKAN PPK'!P31+'PEMUKTAHIRAN DATA'!P31+PENCALONAN!P31+KAMPANYE!P31+'MASA TENANG'!P31+'Pengadaan Logist'!P31+'PEMUNGUTAN SUARA'!P31+'PENGHITUNGAN SUARA'!P31+'PENETAPAN HASIL'!P31+'NON TAHAPAN'!P31</f>
        <v>0</v>
      </c>
      <c r="Q32" s="9">
        <f>'PEMBENTUKAN PPK'!Q31+'PEMUKTAHIRAN DATA'!Q31+PENCALONAN!Q31+KAMPANYE!Q31+'MASA TENANG'!Q31+'Pengadaan Logist'!Q31+'PEMUNGUTAN SUARA'!Q31+'PENGHITUNGAN SUARA'!Q31+'PENETAPAN HASIL'!Q31+'NON TAHAPAN'!Q31</f>
        <v>0</v>
      </c>
      <c r="R32" s="9">
        <f>'PEMBENTUKAN PPK'!R31+'PEMUKTAHIRAN DATA'!R31+PENCALONAN!R31+KAMPANYE!R31+'MASA TENANG'!R31+'Pengadaan Logist'!R31+'PEMUNGUTAN SUARA'!R31+'PENGHITUNGAN SUARA'!R31+'PENETAPAN HASIL'!R31+'NON TAHAPAN'!R31</f>
        <v>10</v>
      </c>
      <c r="S32" s="9">
        <f>'PEMBENTUKAN PPK'!S31+'PEMUKTAHIRAN DATA'!S31+PENCALONAN!S31+KAMPANYE!S31+'MASA TENANG'!S31+'Pengadaan Logist'!S31+'PEMUNGUTAN SUARA'!S31+'PENGHITUNGAN SUARA'!S31+'PENETAPAN HASIL'!S31+'NON TAHAPAN'!S31</f>
        <v>8</v>
      </c>
      <c r="T32" s="9">
        <f>'PEMBENTUKAN PPK'!T31+'PEMUKTAHIRAN DATA'!T31+PENCALONAN!T31+KAMPANYE!T31+'MASA TENANG'!T31+'Pengadaan Logist'!T31+'PEMUNGUTAN SUARA'!T31+'PENGHITUNGAN SUARA'!T31+'PENETAPAN HASIL'!T31+'NON TAHAPAN'!T31</f>
        <v>0</v>
      </c>
      <c r="U32" s="9">
        <f>'PEMBENTUKAN PPK'!U31+'PEMUKTAHIRAN DATA'!U31+PENCALONAN!U31+KAMPANYE!U31+'MASA TENANG'!U31+'Pengadaan Logist'!U31+'PEMUNGUTAN SUARA'!U31+'PENGHITUNGAN SUARA'!U31+'PENETAPAN HASIL'!U31+'NON TAHAPAN'!U31</f>
        <v>2</v>
      </c>
      <c r="V32" s="9">
        <f>'PEMBENTUKAN PPK'!V31+'PEMUKTAHIRAN DATA'!V31+PENCALONAN!V31+KAMPANYE!V31+'MASA TENANG'!V31+'Pengadaan Logist'!V31+'PEMUNGUTAN SUARA'!V31+'PENGHITUNGAN SUARA'!V31+'PENETAPAN HASIL'!V31+'NON TAHAPAN'!V31</f>
        <v>5</v>
      </c>
      <c r="W32" s="9">
        <f>'PEMBENTUKAN PPK'!W31+'PEMUKTAHIRAN DATA'!W31+PENCALONAN!W31+KAMPANYE!W31+'MASA TENANG'!W31+'Pengadaan Logist'!W31+'PEMUNGUTAN SUARA'!W31+'PENGHITUNGAN SUARA'!W31+'PENETAPAN HASIL'!W31+'NON TAHAPAN'!W31</f>
        <v>0</v>
      </c>
      <c r="X32" s="9">
        <f>'PEMBENTUKAN PPK'!X31+'PEMUKTAHIRAN DATA'!X31+PENCALONAN!X31+KAMPANYE!X31+'MASA TENANG'!X31+'Pengadaan Logist'!X31+'PEMUNGUTAN SUARA'!X31+'PENGHITUNGAN SUARA'!X31+'PENETAPAN HASIL'!X31+'NON TAHAPAN'!X31</f>
        <v>0</v>
      </c>
      <c r="Y32" s="9">
        <f>'PEMBENTUKAN PPK'!Y31+'PEMUKTAHIRAN DATA'!Y31+PENCALONAN!Y31+KAMPANYE!Y31+'MASA TENANG'!Y31+'Pengadaan Logist'!Y31+'PEMUNGUTAN SUARA'!Y31+'PENGHITUNGAN SUARA'!Y31+'PENETAPAN HASIL'!Y31+'NON TAHAPAN'!Y31</f>
        <v>1</v>
      </c>
      <c r="Z32" s="9">
        <f>'PEMBENTUKAN PPK'!Z31+'PEMUKTAHIRAN DATA'!Z31+PENCALONAN!Z31+KAMPANYE!Z31+'MASA TENANG'!Z31+'Pengadaan Logist'!Z31+'PEMUNGUTAN SUARA'!Z31+'PENGHITUNGAN SUARA'!Z31+'PENETAPAN HASIL'!Z31+'NON TAHAPAN'!Z31</f>
        <v>0</v>
      </c>
      <c r="AA32" s="9">
        <f>'PEMBENTUKAN PPK'!AA31+'PEMUKTAHIRAN DATA'!AA31+PENCALONAN!AA31+KAMPANYE!AA31+'MASA TENANG'!AA31+'Pengadaan Logist'!AA31+'PEMUNGUTAN SUARA'!AA31+'PENGHITUNGAN SUARA'!AA31+'PENETAPAN HASIL'!AA31+'NON TAHAPAN'!AA31</f>
        <v>0</v>
      </c>
      <c r="AB32" s="9">
        <f>'PEMBENTUKAN PPK'!AB31+'PEMUKTAHIRAN DATA'!AB31+PENCALONAN!AB31+KAMPANYE!AB31+'MASA TENANG'!AB31+'Pengadaan Logist'!AB31+'PEMUNGUTAN SUARA'!AB31+'PENGHITUNGAN SUARA'!AB31+'PENETAPAN HASIL'!AB31+'NON TAHAPAN'!AB31</f>
        <v>6</v>
      </c>
      <c r="AC32" s="9">
        <f>'PEMBENTUKAN PPK'!AC31+'PEMUKTAHIRAN DATA'!AC31+PENCALONAN!AC31+KAMPANYE!AC31+'MASA TENANG'!AC31+'Pengadaan Logist'!AC31+'PEMUNGUTAN SUARA'!AC31+'PENGHITUNGAN SUARA'!AC31+'PENETAPAN HASIL'!AC31+'NON TAHAPAN'!AC31</f>
        <v>0</v>
      </c>
      <c r="AD32" s="9">
        <f>'PEMBENTUKAN PPK'!AD31+'PEMUKTAHIRAN DATA'!AD31+PENCALONAN!AD31+KAMPANYE!AD31+'MASA TENANG'!AD31+'Pengadaan Logist'!AD31+'PEMUNGUTAN SUARA'!AD31+'PENGHITUNGAN SUARA'!AD31+'PENETAPAN HASIL'!AD31+'NON TAHAPAN'!AD31</f>
        <v>0</v>
      </c>
      <c r="AE32" s="9">
        <f>'PEMBENTUKAN PPK'!AE31+'PEMUKTAHIRAN DATA'!AE31+PENCALONAN!AE31+KAMPANYE!AE31+'MASA TENANG'!AE31+'Pengadaan Logist'!AE31+'PEMUNGUTAN SUARA'!AE31+'PENGHITUNGAN SUARA'!AE31+'PENETAPAN HASIL'!AE31+'NON TAHAPAN'!AE31</f>
        <v>6</v>
      </c>
      <c r="AF32" s="11">
        <f>'PEMBENTUKAN PPK'!AF31+'PEMUKTAHIRAN DATA'!AF31+PENCALONAN!AF31+KAMPANYE!AF31+'MASA TENANG'!AF31+'Pengadaan Logist'!AF31+'PEMUNGUTAN SUARA'!AF31+'PENGHITUNGAN SUARA'!AF31+'PENETAPAN HASIL'!AF31+'NON TAHAPAN'!AF31</f>
        <v>6</v>
      </c>
      <c r="AG32" s="11">
        <f>'PEMBENTUKAN PPK'!AG31+'PEMUKTAHIRAN DATA'!AG31+PENCALONAN!AG31+KAMPANYE!AG31+'MASA TENANG'!AG31+'Pengadaan Logist'!AG31+'PEMUNGUTAN SUARA'!AG31+'PENGHITUNGAN SUARA'!AG31+'PENETAPAN HASIL'!AG31+'NON TAHAPAN'!AG31</f>
        <v>0</v>
      </c>
      <c r="AH32" s="11">
        <f>'PEMBENTUKAN PPK'!AH31+'PEMUKTAHIRAN DATA'!AH31+PENCALONAN!AH31+KAMPANYE!AH31+'MASA TENANG'!AH31+'Pengadaan Logist'!AH31+'PEMUNGUTAN SUARA'!AH31+'PENGHITUNGAN SUARA'!AH31+'PENETAPAN HASIL'!AH31+'NON TAHAPAN'!AH31</f>
        <v>0</v>
      </c>
      <c r="AI32" s="153"/>
      <c r="AJ32" s="40">
        <f>'PEMBENTUKAN PPK'!AJ31+'PEMUKTAHIRAN DATA'!AJ31+PENCALONAN!AJ31+KAMPANYE!AJ31+'MASA TENANG'!AJ31+'Pengadaan Logist'!AJ31+'PEMUNGUTAN SUARA'!AJ31+'PENGHITUNGAN SUARA'!AJ31+'PENETAPAN HASIL'!AJ31+'NON TAHAPAN'!AJ31</f>
        <v>0</v>
      </c>
      <c r="AK32" s="126">
        <v>93</v>
      </c>
      <c r="AL32" s="126"/>
      <c r="AM32" s="126">
        <v>1</v>
      </c>
      <c r="AN32" s="126"/>
      <c r="AO32" s="126">
        <v>10</v>
      </c>
      <c r="AP32" s="126">
        <v>1</v>
      </c>
      <c r="AQ32" s="15"/>
      <c r="AR32" s="15"/>
      <c r="AS32" s="15"/>
      <c r="AT32" s="15"/>
      <c r="AU32" s="15"/>
      <c r="AV32" s="15"/>
      <c r="AW32" s="15"/>
      <c r="AX32" s="15"/>
      <c r="AY32" s="16"/>
      <c r="AZ32" s="16"/>
      <c r="BA32" s="16"/>
      <c r="BB32" s="16"/>
      <c r="BC32" s="16"/>
      <c r="BD32" s="17">
        <v>11</v>
      </c>
      <c r="BE32" s="17">
        <v>10</v>
      </c>
      <c r="BF32" s="17">
        <v>18</v>
      </c>
      <c r="BG32" s="17">
        <v>1</v>
      </c>
      <c r="BH32" s="17">
        <v>25</v>
      </c>
      <c r="BI32" s="17"/>
      <c r="BJ32" s="17">
        <v>36</v>
      </c>
      <c r="BK32" s="17">
        <v>1</v>
      </c>
      <c r="BL32" s="17"/>
      <c r="BM32" s="17"/>
      <c r="BN32" s="17"/>
      <c r="BO32" s="17">
        <v>1</v>
      </c>
      <c r="BP32" s="17"/>
      <c r="BQ32" s="17"/>
      <c r="BR32" s="17"/>
      <c r="BS32" s="17"/>
      <c r="BT32" s="17"/>
      <c r="BU32" s="18">
        <v>1</v>
      </c>
      <c r="BV32" s="18">
        <v>5</v>
      </c>
      <c r="BW32" s="18">
        <v>4</v>
      </c>
      <c r="BX32" s="19"/>
      <c r="BY32" s="18">
        <v>4</v>
      </c>
      <c r="BZ32" s="19"/>
      <c r="CA32" s="18">
        <v>9</v>
      </c>
      <c r="CB32" s="18"/>
      <c r="CC32" s="18">
        <v>2</v>
      </c>
      <c r="CD32" s="18"/>
      <c r="CE32" s="18"/>
      <c r="CF32" s="18">
        <v>33</v>
      </c>
      <c r="CG32" s="18">
        <v>12</v>
      </c>
      <c r="CH32" s="100">
        <v>6</v>
      </c>
      <c r="CI32" s="100">
        <v>5</v>
      </c>
      <c r="CJ32" s="18">
        <v>6</v>
      </c>
      <c r="CK32" s="18"/>
      <c r="CL32" s="18">
        <v>5</v>
      </c>
      <c r="CM32" s="18">
        <v>14</v>
      </c>
      <c r="CN32" s="18"/>
      <c r="CO32" s="18"/>
      <c r="CP32" s="18"/>
      <c r="CQ32" s="18"/>
      <c r="CR32" s="18">
        <v>2</v>
      </c>
      <c r="CS32" s="19"/>
      <c r="CT32" s="19"/>
      <c r="CU32" s="19"/>
      <c r="CV32" s="19"/>
      <c r="CW32" s="19"/>
      <c r="CX32" s="19"/>
      <c r="CY32" s="19"/>
      <c r="CZ32" s="18">
        <v>1</v>
      </c>
      <c r="DA32" s="19"/>
      <c r="DB32" s="19"/>
      <c r="DC32" s="19"/>
      <c r="DD32" s="18">
        <v>3</v>
      </c>
      <c r="DE32" s="19"/>
      <c r="DF32" s="18">
        <v>1</v>
      </c>
      <c r="DG32" s="19"/>
      <c r="DH32" s="18">
        <v>1</v>
      </c>
      <c r="DI32" s="19"/>
      <c r="DJ32" s="18">
        <v>54</v>
      </c>
      <c r="DK32" s="149">
        <f t="shared" si="0"/>
        <v>6</v>
      </c>
      <c r="DL32" s="149">
        <f t="shared" si="1"/>
        <v>0</v>
      </c>
    </row>
    <row r="33" spans="1:116" s="99" customFormat="1" ht="14.25" customHeight="1" x14ac:dyDescent="0.3">
      <c r="A33" s="150" t="s">
        <v>108</v>
      </c>
      <c r="B33" s="9">
        <f>'PEMBENTUKAN PPK'!B32+'PEMUKTAHIRAN DATA'!B32+PENCALONAN!B32+KAMPANYE!B32+'MASA TENANG'!B32+'Pengadaan Logist'!B32+'PEMUNGUTAN SUARA'!B32+'PENGHITUNGAN SUARA'!B32+'PENETAPAN HASIL'!B32+'NON TAHAPAN'!B32</f>
        <v>122</v>
      </c>
      <c r="C33" s="9">
        <f>'PEMBENTUKAN PPK'!C32+'PEMUKTAHIRAN DATA'!C32+PENCALONAN!C32+KAMPANYE!C32+'MASA TENANG'!C32+'Pengadaan Logist'!C32+'PEMUNGUTAN SUARA'!C32+'PENGHITUNGAN SUARA'!C32+'PENETAPAN HASIL'!C32+'NON TAHAPAN'!C32</f>
        <v>10</v>
      </c>
      <c r="D33" s="9">
        <f>'PEMBENTUKAN PPK'!D32+'PEMUKTAHIRAN DATA'!D32+PENCALONAN!D32+KAMPANYE!D32+'MASA TENANG'!D32+'Pengadaan Logist'!D32+'PEMUNGUTAN SUARA'!D32+'PENGHITUNGAN SUARA'!D32+'PENETAPAN HASIL'!D32+'NON TAHAPAN'!D32</f>
        <v>33</v>
      </c>
      <c r="E33" s="9">
        <f>'PEMBENTUKAN PPK'!E32+'PEMUKTAHIRAN DATA'!E32+PENCALONAN!E32+KAMPANYE!E32+'MASA TENANG'!E32+'Pengadaan Logist'!E32+'PEMUNGUTAN SUARA'!E32+'PENGHITUNGAN SUARA'!E32+'PENETAPAN HASIL'!E32+'NON TAHAPAN'!E32</f>
        <v>26</v>
      </c>
      <c r="F33" s="9">
        <f>'PEMBENTUKAN PPK'!F32+'PEMUKTAHIRAN DATA'!F32+PENCALONAN!F32+KAMPANYE!F32+'MASA TENANG'!F32+'Pengadaan Logist'!F32+'PEMUNGUTAN SUARA'!F32+'PENGHITUNGAN SUARA'!F32+'PENETAPAN HASIL'!F32+'NON TAHAPAN'!F32</f>
        <v>4</v>
      </c>
      <c r="G33" s="9">
        <f>'PEMBENTUKAN PPK'!G32+'PEMUKTAHIRAN DATA'!G32+PENCALONAN!G32+KAMPANYE!G32+'MASA TENANG'!G32+'Pengadaan Logist'!G32+'PEMUNGUTAN SUARA'!G32+'PENGHITUNGAN SUARA'!G32+'PENETAPAN HASIL'!G32+'NON TAHAPAN'!G32</f>
        <v>4</v>
      </c>
      <c r="H33" s="9">
        <f>'PEMBENTUKAN PPK'!H32+'PEMUKTAHIRAN DATA'!H32+PENCALONAN!H32+KAMPANYE!H32+'MASA TENANG'!H32+'Pengadaan Logist'!H32+'PEMUNGUTAN SUARA'!H32+'PENGHITUNGAN SUARA'!H32+'PENETAPAN HASIL'!H32+'NON TAHAPAN'!H32</f>
        <v>0</v>
      </c>
      <c r="I33" s="9">
        <f>'PEMBENTUKAN PPK'!I32+'PEMUKTAHIRAN DATA'!I32+PENCALONAN!I32+KAMPANYE!I32+'MASA TENANG'!I32+'Pengadaan Logist'!I32+'PEMUNGUTAN SUARA'!I32+'PENGHITUNGAN SUARA'!I32+'PENETAPAN HASIL'!I32+'NON TAHAPAN'!I32</f>
        <v>0</v>
      </c>
      <c r="J33" s="9">
        <f>'PEMBENTUKAN PPK'!J32+'PEMUKTAHIRAN DATA'!J32+PENCALONAN!J32+KAMPANYE!J32+'MASA TENANG'!J32+'Pengadaan Logist'!J32+'PEMUNGUTAN SUARA'!J32+'PENGHITUNGAN SUARA'!J32+'PENETAPAN HASIL'!J32+'NON TAHAPAN'!J32</f>
        <v>13</v>
      </c>
      <c r="K33" s="9">
        <f>'PEMBENTUKAN PPK'!K32+'PEMUKTAHIRAN DATA'!K32+PENCALONAN!K32+KAMPANYE!K32+'MASA TENANG'!K32+'Pengadaan Logist'!K32+'PEMUNGUTAN SUARA'!K32+'PENGHITUNGAN SUARA'!K32+'PENETAPAN HASIL'!K32+'NON TAHAPAN'!K32</f>
        <v>12</v>
      </c>
      <c r="L33" s="9">
        <f>'PEMBENTUKAN PPK'!L32+'PEMUKTAHIRAN DATA'!L32+PENCALONAN!L32+KAMPANYE!L32+'MASA TENANG'!L32+'Pengadaan Logist'!L32+'PEMUNGUTAN SUARA'!L32+'PENGHITUNGAN SUARA'!L32+'PENETAPAN HASIL'!L32+'NON TAHAPAN'!L32</f>
        <v>0</v>
      </c>
      <c r="M33" s="9">
        <f>'PEMBENTUKAN PPK'!M32+'PEMUKTAHIRAN DATA'!M32+PENCALONAN!M32+KAMPANYE!M32+'MASA TENANG'!M32+'Pengadaan Logist'!M32+'PEMUNGUTAN SUARA'!M32+'PENGHITUNGAN SUARA'!M32+'PENETAPAN HASIL'!M32+'NON TAHAPAN'!M32</f>
        <v>1</v>
      </c>
      <c r="N33" s="9">
        <f>'PEMBENTUKAN PPK'!N32+'PEMUKTAHIRAN DATA'!N32+PENCALONAN!N32+KAMPANYE!N32+'MASA TENANG'!N32+'Pengadaan Logist'!N32+'PEMUNGUTAN SUARA'!N32+'PENGHITUNGAN SUARA'!N32+'PENETAPAN HASIL'!N32+'NON TAHAPAN'!N32</f>
        <v>9</v>
      </c>
      <c r="O33" s="9">
        <f>'PEMBENTUKAN PPK'!O32+'PEMUKTAHIRAN DATA'!O32+PENCALONAN!O32+KAMPANYE!O32+'MASA TENANG'!O32+'Pengadaan Logist'!O32+'PEMUNGUTAN SUARA'!O32+'PENGHITUNGAN SUARA'!O32+'PENETAPAN HASIL'!O32+'NON TAHAPAN'!O32</f>
        <v>3</v>
      </c>
      <c r="P33" s="9">
        <f>'PEMBENTUKAN PPK'!P32+'PEMUKTAHIRAN DATA'!P32+PENCALONAN!P32+KAMPANYE!P32+'MASA TENANG'!P32+'Pengadaan Logist'!P32+'PEMUNGUTAN SUARA'!P32+'PENGHITUNGAN SUARA'!P32+'PENETAPAN HASIL'!P32+'NON TAHAPAN'!P32</f>
        <v>0</v>
      </c>
      <c r="Q33" s="9">
        <f>'PEMBENTUKAN PPK'!Q32+'PEMUKTAHIRAN DATA'!Q32+PENCALONAN!Q32+KAMPANYE!Q32+'MASA TENANG'!Q32+'Pengadaan Logist'!Q32+'PEMUNGUTAN SUARA'!Q32+'PENGHITUNGAN SUARA'!Q32+'PENETAPAN HASIL'!Q32+'NON TAHAPAN'!Q32</f>
        <v>4</v>
      </c>
      <c r="R33" s="9">
        <f>'PEMBENTUKAN PPK'!R32+'PEMUKTAHIRAN DATA'!R32+PENCALONAN!R32+KAMPANYE!R32+'MASA TENANG'!R32+'Pengadaan Logist'!R32+'PEMUNGUTAN SUARA'!R32+'PENGHITUNGAN SUARA'!R32+'PENETAPAN HASIL'!R32+'NON TAHAPAN'!R32</f>
        <v>124</v>
      </c>
      <c r="S33" s="9">
        <f>'PEMBENTUKAN PPK'!S32+'PEMUKTAHIRAN DATA'!S32+PENCALONAN!S32+KAMPANYE!S32+'MASA TENANG'!S32+'Pengadaan Logist'!S32+'PEMUNGUTAN SUARA'!S32+'PENGHITUNGAN SUARA'!S32+'PENETAPAN HASIL'!S32+'NON TAHAPAN'!S32</f>
        <v>106</v>
      </c>
      <c r="T33" s="9">
        <f>'PEMBENTUKAN PPK'!T32+'PEMUKTAHIRAN DATA'!T32+PENCALONAN!T32+KAMPANYE!T32+'MASA TENANG'!T32+'Pengadaan Logist'!T32+'PEMUNGUTAN SUARA'!T32+'PENGHITUNGAN SUARA'!T32+'PENETAPAN HASIL'!T32+'NON TAHAPAN'!T32</f>
        <v>8</v>
      </c>
      <c r="U33" s="9">
        <f>'PEMBENTUKAN PPK'!U32+'PEMUKTAHIRAN DATA'!U32+PENCALONAN!U32+KAMPANYE!U32+'MASA TENANG'!U32+'Pengadaan Logist'!U32+'PEMUNGUTAN SUARA'!U32+'PENGHITUNGAN SUARA'!U32+'PENETAPAN HASIL'!U32+'NON TAHAPAN'!U32</f>
        <v>10</v>
      </c>
      <c r="V33" s="9">
        <f>'PEMBENTUKAN PPK'!V32+'PEMUKTAHIRAN DATA'!V32+PENCALONAN!V32+KAMPANYE!V32+'MASA TENANG'!V32+'Pengadaan Logist'!V32+'PEMUNGUTAN SUARA'!V32+'PENGHITUNGAN SUARA'!V32+'PENETAPAN HASIL'!V32+'NON TAHAPAN'!V32</f>
        <v>106</v>
      </c>
      <c r="W33" s="9">
        <f>'PEMBENTUKAN PPK'!W32+'PEMUKTAHIRAN DATA'!W32+PENCALONAN!W32+KAMPANYE!W32+'MASA TENANG'!W32+'Pengadaan Logist'!W32+'PEMUNGUTAN SUARA'!W32+'PENGHITUNGAN SUARA'!W32+'PENETAPAN HASIL'!W32+'NON TAHAPAN'!W32</f>
        <v>0</v>
      </c>
      <c r="X33" s="9">
        <f>'PEMBENTUKAN PPK'!X32+'PEMUKTAHIRAN DATA'!X32+PENCALONAN!X32+KAMPANYE!X32+'MASA TENANG'!X32+'Pengadaan Logist'!X32+'PEMUNGUTAN SUARA'!X32+'PENGHITUNGAN SUARA'!X32+'PENETAPAN HASIL'!X32+'NON TAHAPAN'!X32</f>
        <v>2</v>
      </c>
      <c r="Y33" s="9">
        <f>'PEMBENTUKAN PPK'!Y32+'PEMUKTAHIRAN DATA'!Y32+PENCALONAN!Y32+KAMPANYE!Y32+'MASA TENANG'!Y32+'Pengadaan Logist'!Y32+'PEMUNGUTAN SUARA'!Y32+'PENGHITUNGAN SUARA'!Y32+'PENETAPAN HASIL'!Y32+'NON TAHAPAN'!Y32</f>
        <v>17</v>
      </c>
      <c r="Z33" s="9">
        <f>'PEMBENTUKAN PPK'!Z32+'PEMUKTAHIRAN DATA'!Z32+PENCALONAN!Z32+KAMPANYE!Z32+'MASA TENANG'!Z32+'Pengadaan Logist'!Z32+'PEMUNGUTAN SUARA'!Z32+'PENGHITUNGAN SUARA'!Z32+'PENETAPAN HASIL'!Z32+'NON TAHAPAN'!Z32</f>
        <v>0</v>
      </c>
      <c r="AA33" s="9">
        <f>'PEMBENTUKAN PPK'!AA32+'PEMUKTAHIRAN DATA'!AA32+PENCALONAN!AA32+KAMPANYE!AA32+'MASA TENANG'!AA32+'Pengadaan Logist'!AA32+'PEMUNGUTAN SUARA'!AA32+'PENGHITUNGAN SUARA'!AA32+'PENETAPAN HASIL'!AA32+'NON TAHAPAN'!AA32</f>
        <v>3</v>
      </c>
      <c r="AB33" s="9">
        <f>'PEMBENTUKAN PPK'!AB32+'PEMUKTAHIRAN DATA'!AB32+PENCALONAN!AB32+KAMPANYE!AB32+'MASA TENANG'!AB32+'Pengadaan Logist'!AB32+'PEMUNGUTAN SUARA'!AB32+'PENGHITUNGAN SUARA'!AB32+'PENETAPAN HASIL'!AB32+'NON TAHAPAN'!AB32</f>
        <v>128</v>
      </c>
      <c r="AC33" s="9">
        <f>'PEMBENTUKAN PPK'!AC32+'PEMUKTAHIRAN DATA'!AC32+PENCALONAN!AC32+KAMPANYE!AC32+'MASA TENANG'!AC32+'Pengadaan Logist'!AC32+'PEMUNGUTAN SUARA'!AC32+'PENGHITUNGAN SUARA'!AC32+'PENETAPAN HASIL'!AC32+'NON TAHAPAN'!AC32</f>
        <v>5</v>
      </c>
      <c r="AD33" s="9">
        <f>'PEMBENTUKAN PPK'!AD32+'PEMUKTAHIRAN DATA'!AD32+PENCALONAN!AD32+KAMPANYE!AD32+'MASA TENANG'!AD32+'Pengadaan Logist'!AD32+'PEMUNGUTAN SUARA'!AD32+'PENGHITUNGAN SUARA'!AD32+'PENETAPAN HASIL'!AD32+'NON TAHAPAN'!AD32</f>
        <v>0</v>
      </c>
      <c r="AE33" s="9">
        <f>'PEMBENTUKAN PPK'!AE32+'PEMUKTAHIRAN DATA'!AE32+PENCALONAN!AE32+KAMPANYE!AE32+'MASA TENANG'!AE32+'Pengadaan Logist'!AE32+'PEMUNGUTAN SUARA'!AE32+'PENGHITUNGAN SUARA'!AE32+'PENETAPAN HASIL'!AE32+'NON TAHAPAN'!AE32</f>
        <v>123</v>
      </c>
      <c r="AF33" s="11">
        <f>'PEMBENTUKAN PPK'!AF32+'PEMUKTAHIRAN DATA'!AF32+PENCALONAN!AF32+KAMPANYE!AF32+'MASA TENANG'!AF32+'Pengadaan Logist'!AF32+'PEMUNGUTAN SUARA'!AF32+'PENGHITUNGAN SUARA'!AF32+'PENETAPAN HASIL'!AF32+'NON TAHAPAN'!AF32</f>
        <v>106</v>
      </c>
      <c r="AG33" s="11">
        <f>'PEMBENTUKAN PPK'!AG32+'PEMUKTAHIRAN DATA'!AG32+PENCALONAN!AG32+KAMPANYE!AG32+'MASA TENANG'!AG32+'Pengadaan Logist'!AG32+'PEMUNGUTAN SUARA'!AG32+'PENGHITUNGAN SUARA'!AG32+'PENETAPAN HASIL'!AG32+'NON TAHAPAN'!AG32</f>
        <v>8</v>
      </c>
      <c r="AH33" s="11">
        <f>'PEMBENTUKAN PPK'!AH32+'PEMUKTAHIRAN DATA'!AH32+PENCALONAN!AH32+KAMPANYE!AH32+'MASA TENANG'!AH32+'Pengadaan Logist'!AH32+'PEMUNGUTAN SUARA'!AH32+'PENGHITUNGAN SUARA'!AH32+'PENETAPAN HASIL'!AH32+'NON TAHAPAN'!AH32</f>
        <v>9</v>
      </c>
      <c r="AI33" s="153"/>
      <c r="AJ33" s="40">
        <f>'PEMBENTUKAN PPK'!AJ32+'PEMUKTAHIRAN DATA'!AJ32+PENCALONAN!AJ32+KAMPANYE!AJ32+'MASA TENANG'!AJ32+'Pengadaan Logist'!AJ32+'PEMUNGUTAN SUARA'!AJ32+'PENGHITUNGAN SUARA'!AJ32+'PENETAPAN HASIL'!AJ32+'NON TAHAPAN'!AJ32</f>
        <v>47</v>
      </c>
      <c r="AK33" s="123">
        <v>33</v>
      </c>
      <c r="AL33" s="123"/>
      <c r="AM33" s="123"/>
      <c r="AN33" s="123"/>
      <c r="AO33" s="123">
        <v>1</v>
      </c>
      <c r="AP33" s="123"/>
      <c r="AQ33" s="21"/>
      <c r="AR33" s="21"/>
      <c r="AS33" s="21"/>
      <c r="AT33" s="21"/>
      <c r="AU33" s="21"/>
      <c r="AV33" s="21"/>
      <c r="AW33" s="21"/>
      <c r="AX33" s="21"/>
      <c r="AY33" s="22"/>
      <c r="AZ33" s="22"/>
      <c r="BA33" s="22"/>
      <c r="BB33" s="22"/>
      <c r="BC33" s="22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00"/>
      <c r="CI33" s="100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49">
        <f t="shared" si="0"/>
        <v>123</v>
      </c>
      <c r="DL33" s="149">
        <f t="shared" si="1"/>
        <v>0</v>
      </c>
    </row>
    <row r="34" spans="1:116" s="99" customFormat="1" ht="14.25" customHeight="1" x14ac:dyDescent="0.3">
      <c r="A34" s="150" t="s">
        <v>109</v>
      </c>
      <c r="B34" s="9">
        <f>'PEMBENTUKAN PPK'!B33+'PEMUKTAHIRAN DATA'!B33+PENCALONAN!B33+KAMPANYE!B33+'MASA TENANG'!B33+'Pengadaan Logist'!B33+'PEMUNGUTAN SUARA'!B33+'PENGHITUNGAN SUARA'!B33+'PENETAPAN HASIL'!B33+'NON TAHAPAN'!B33</f>
        <v>99</v>
      </c>
      <c r="C34" s="9">
        <f>'PEMBENTUKAN PPK'!C33+'PEMUKTAHIRAN DATA'!C33+PENCALONAN!C33+KAMPANYE!C33+'MASA TENANG'!C33+'Pengadaan Logist'!C33+'PEMUNGUTAN SUARA'!C33+'PENGHITUNGAN SUARA'!C33+'PENETAPAN HASIL'!C33+'NON TAHAPAN'!C33</f>
        <v>23</v>
      </c>
      <c r="D34" s="9">
        <f>'PEMBENTUKAN PPK'!D33+'PEMUKTAHIRAN DATA'!D33+PENCALONAN!D33+KAMPANYE!D33+'MASA TENANG'!D33+'Pengadaan Logist'!D33+'PEMUNGUTAN SUARA'!D33+'PENGHITUNGAN SUARA'!D33+'PENETAPAN HASIL'!D33+'NON TAHAPAN'!D33</f>
        <v>15</v>
      </c>
      <c r="E34" s="9">
        <f>'PEMBENTUKAN PPK'!E33+'PEMUKTAHIRAN DATA'!E33+PENCALONAN!E33+KAMPANYE!E33+'MASA TENANG'!E33+'Pengadaan Logist'!E33+'PEMUNGUTAN SUARA'!E33+'PENGHITUNGAN SUARA'!E33+'PENETAPAN HASIL'!E33+'NON TAHAPAN'!E33</f>
        <v>14</v>
      </c>
      <c r="F34" s="9">
        <f>'PEMBENTUKAN PPK'!F33+'PEMUKTAHIRAN DATA'!F33+PENCALONAN!F33+KAMPANYE!F33+'MASA TENANG'!F33+'Pengadaan Logist'!F33+'PEMUNGUTAN SUARA'!F33+'PENGHITUNGAN SUARA'!F33+'PENETAPAN HASIL'!F33+'NON TAHAPAN'!F33</f>
        <v>28</v>
      </c>
      <c r="G34" s="9">
        <f>'PEMBENTUKAN PPK'!G33+'PEMUKTAHIRAN DATA'!G33+PENCALONAN!G33+KAMPANYE!G33+'MASA TENANG'!G33+'Pengadaan Logist'!G33+'PEMUNGUTAN SUARA'!G33+'PENGHITUNGAN SUARA'!G33+'PENETAPAN HASIL'!G33+'NON TAHAPAN'!G33</f>
        <v>28</v>
      </c>
      <c r="H34" s="9">
        <f>'PEMBENTUKAN PPK'!H33+'PEMUKTAHIRAN DATA'!H33+PENCALONAN!H33+KAMPANYE!H33+'MASA TENANG'!H33+'Pengadaan Logist'!H33+'PEMUNGUTAN SUARA'!H33+'PENGHITUNGAN SUARA'!H33+'PENETAPAN HASIL'!H33+'NON TAHAPAN'!H33</f>
        <v>0</v>
      </c>
      <c r="I34" s="9">
        <f>'PEMBENTUKAN PPK'!I33+'PEMUKTAHIRAN DATA'!I33+PENCALONAN!I33+KAMPANYE!I33+'MASA TENANG'!I33+'Pengadaan Logist'!I33+'PEMUNGUTAN SUARA'!I33+'PENGHITUNGAN SUARA'!I33+'PENETAPAN HASIL'!I33+'NON TAHAPAN'!I33</f>
        <v>0</v>
      </c>
      <c r="J34" s="9">
        <f>'PEMBENTUKAN PPK'!J33+'PEMUKTAHIRAN DATA'!J33+PENCALONAN!J33+KAMPANYE!J33+'MASA TENANG'!J33+'Pengadaan Logist'!J33+'PEMUNGUTAN SUARA'!J33+'PENGHITUNGAN SUARA'!J33+'PENETAPAN HASIL'!J33+'NON TAHAPAN'!J33</f>
        <v>5</v>
      </c>
      <c r="K34" s="9">
        <f>'PEMBENTUKAN PPK'!K33+'PEMUKTAHIRAN DATA'!K33+PENCALONAN!K33+KAMPANYE!K33+'MASA TENANG'!K33+'Pengadaan Logist'!K33+'PEMUNGUTAN SUARA'!K33+'PENGHITUNGAN SUARA'!K33+'PENETAPAN HASIL'!K33+'NON TAHAPAN'!K33</f>
        <v>5</v>
      </c>
      <c r="L34" s="9">
        <f>'PEMBENTUKAN PPK'!L33+'PEMUKTAHIRAN DATA'!L33+PENCALONAN!L33+KAMPANYE!L33+'MASA TENANG'!L33+'Pengadaan Logist'!L33+'PEMUNGUTAN SUARA'!L33+'PENGHITUNGAN SUARA'!L33+'PENETAPAN HASIL'!L33+'NON TAHAPAN'!L33</f>
        <v>0</v>
      </c>
      <c r="M34" s="9">
        <f>'PEMBENTUKAN PPK'!M33+'PEMUKTAHIRAN DATA'!M33+PENCALONAN!M33+KAMPANYE!M33+'MASA TENANG'!M33+'Pengadaan Logist'!M33+'PEMUNGUTAN SUARA'!M33+'PENGHITUNGAN SUARA'!M33+'PENETAPAN HASIL'!M33+'NON TAHAPAN'!M33</f>
        <v>0</v>
      </c>
      <c r="N34" s="9">
        <f>'PEMBENTUKAN PPK'!N33+'PEMUKTAHIRAN DATA'!N33+PENCALONAN!N33+KAMPANYE!N33+'MASA TENANG'!N33+'Pengadaan Logist'!N33+'PEMUNGUTAN SUARA'!N33+'PENGHITUNGAN SUARA'!N33+'PENETAPAN HASIL'!N33+'NON TAHAPAN'!N33</f>
        <v>7</v>
      </c>
      <c r="O34" s="9">
        <f>'PEMBENTUKAN PPK'!O33+'PEMUKTAHIRAN DATA'!O33+PENCALONAN!O33+KAMPANYE!O33+'MASA TENANG'!O33+'Pengadaan Logist'!O33+'PEMUNGUTAN SUARA'!O33+'PENGHITUNGAN SUARA'!O33+'PENETAPAN HASIL'!O33+'NON TAHAPAN'!O33</f>
        <v>0</v>
      </c>
      <c r="P34" s="9">
        <f>'PEMBENTUKAN PPK'!P33+'PEMUKTAHIRAN DATA'!P33+PENCALONAN!P33+KAMPANYE!P33+'MASA TENANG'!P33+'Pengadaan Logist'!P33+'PEMUNGUTAN SUARA'!P33+'PENGHITUNGAN SUARA'!P33+'PENETAPAN HASIL'!P33+'NON TAHAPAN'!P33</f>
        <v>0</v>
      </c>
      <c r="Q34" s="9">
        <f>'PEMBENTUKAN PPK'!Q33+'PEMUKTAHIRAN DATA'!Q33+PENCALONAN!Q33+KAMPANYE!Q33+'MASA TENANG'!Q33+'Pengadaan Logist'!Q33+'PEMUNGUTAN SUARA'!Q33+'PENGHITUNGAN SUARA'!Q33+'PENETAPAN HASIL'!Q33+'NON TAHAPAN'!Q33</f>
        <v>0</v>
      </c>
      <c r="R34" s="9">
        <f>'PEMBENTUKAN PPK'!R33+'PEMUKTAHIRAN DATA'!R33+PENCALONAN!R33+KAMPANYE!R33+'MASA TENANG'!R33+'Pengadaan Logist'!R33+'PEMUNGUTAN SUARA'!R33+'PENGHITUNGAN SUARA'!R33+'PENETAPAN HASIL'!R33+'NON TAHAPAN'!R33</f>
        <v>77</v>
      </c>
      <c r="S34" s="9">
        <f>'PEMBENTUKAN PPK'!S33+'PEMUKTAHIRAN DATA'!S33+PENCALONAN!S33+KAMPANYE!S33+'MASA TENANG'!S33+'Pengadaan Logist'!S33+'PEMUNGUTAN SUARA'!S33+'PENGHITUNGAN SUARA'!S33+'PENETAPAN HASIL'!S33+'NON TAHAPAN'!S33</f>
        <v>9</v>
      </c>
      <c r="T34" s="9">
        <f>'PEMBENTUKAN PPK'!T33+'PEMUKTAHIRAN DATA'!T33+PENCALONAN!T33+KAMPANYE!T33+'MASA TENANG'!T33+'Pengadaan Logist'!T33+'PEMUNGUTAN SUARA'!T33+'PENGHITUNGAN SUARA'!T33+'PENETAPAN HASIL'!T33+'NON TAHAPAN'!T33</f>
        <v>0</v>
      </c>
      <c r="U34" s="9">
        <f>'PEMBENTUKAN PPK'!U33+'PEMUKTAHIRAN DATA'!U33+PENCALONAN!U33+KAMPANYE!U33+'MASA TENANG'!U33+'Pengadaan Logist'!U33+'PEMUNGUTAN SUARA'!U33+'PENGHITUNGAN SUARA'!U33+'PENETAPAN HASIL'!U33+'NON TAHAPAN'!U33</f>
        <v>56</v>
      </c>
      <c r="V34" s="9">
        <f>'PEMBENTUKAN PPK'!V33+'PEMUKTAHIRAN DATA'!V33+PENCALONAN!V33+KAMPANYE!V33+'MASA TENANG'!V33+'Pengadaan Logist'!V33+'PEMUNGUTAN SUARA'!V33+'PENGHITUNGAN SUARA'!V33+'PENETAPAN HASIL'!V33+'NON TAHAPAN'!V33</f>
        <v>66</v>
      </c>
      <c r="W34" s="9">
        <f>'PEMBENTUKAN PPK'!W33+'PEMUKTAHIRAN DATA'!W33+PENCALONAN!W33+KAMPANYE!W33+'MASA TENANG'!W33+'Pengadaan Logist'!W33+'PEMUNGUTAN SUARA'!W33+'PENGHITUNGAN SUARA'!W33+'PENETAPAN HASIL'!W33+'NON TAHAPAN'!W33</f>
        <v>0</v>
      </c>
      <c r="X34" s="9">
        <f>'PEMBENTUKAN PPK'!X33+'PEMUKTAHIRAN DATA'!X33+PENCALONAN!X33+KAMPANYE!X33+'MASA TENANG'!X33+'Pengadaan Logist'!X33+'PEMUNGUTAN SUARA'!X33+'PENGHITUNGAN SUARA'!X33+'PENETAPAN HASIL'!X33+'NON TAHAPAN'!X33</f>
        <v>1</v>
      </c>
      <c r="Y34" s="9">
        <f>'PEMBENTUKAN PPK'!Y33+'PEMUKTAHIRAN DATA'!Y33+PENCALONAN!Y33+KAMPANYE!Y33+'MASA TENANG'!Y33+'Pengadaan Logist'!Y33+'PEMUNGUTAN SUARA'!Y33+'PENGHITUNGAN SUARA'!Y33+'PENETAPAN HASIL'!Y33+'NON TAHAPAN'!Y33</f>
        <v>3</v>
      </c>
      <c r="Z34" s="9">
        <f>'PEMBENTUKAN PPK'!Z33+'PEMUKTAHIRAN DATA'!Z33+PENCALONAN!Z33+KAMPANYE!Z33+'MASA TENANG'!Z33+'Pengadaan Logist'!Z33+'PEMUNGUTAN SUARA'!Z33+'PENGHITUNGAN SUARA'!Z33+'PENETAPAN HASIL'!Z33+'NON TAHAPAN'!Z33</f>
        <v>0</v>
      </c>
      <c r="AA34" s="9">
        <f>'PEMBENTUKAN PPK'!AA33+'PEMUKTAHIRAN DATA'!AA33+PENCALONAN!AA33+KAMPANYE!AA33+'MASA TENANG'!AA33+'Pengadaan Logist'!AA33+'PEMUNGUTAN SUARA'!AA33+'PENGHITUNGAN SUARA'!AA33+'PENETAPAN HASIL'!AA33+'NON TAHAPAN'!AA33</f>
        <v>0</v>
      </c>
      <c r="AB34" s="9">
        <f>'PEMBENTUKAN PPK'!AB33+'PEMUKTAHIRAN DATA'!AB33+PENCALONAN!AB33+KAMPANYE!AB33+'MASA TENANG'!AB33+'Pengadaan Logist'!AB33+'PEMUNGUTAN SUARA'!AB33+'PENGHITUNGAN SUARA'!AB33+'PENETAPAN HASIL'!AB33+'NON TAHAPAN'!AB33</f>
        <v>70</v>
      </c>
      <c r="AC34" s="9">
        <f>'PEMBENTUKAN PPK'!AC33+'PEMUKTAHIRAN DATA'!AC33+PENCALONAN!AC33+KAMPANYE!AC33+'MASA TENANG'!AC33+'Pengadaan Logist'!AC33+'PEMUNGUTAN SUARA'!AC33+'PENGHITUNGAN SUARA'!AC33+'PENETAPAN HASIL'!AC33+'NON TAHAPAN'!AC33</f>
        <v>1</v>
      </c>
      <c r="AD34" s="9">
        <f>'PEMBENTUKAN PPK'!AD33+'PEMUKTAHIRAN DATA'!AD33+PENCALONAN!AD33+KAMPANYE!AD33+'MASA TENANG'!AD33+'Pengadaan Logist'!AD33+'PEMUNGUTAN SUARA'!AD33+'PENGHITUNGAN SUARA'!AD33+'PENETAPAN HASIL'!AD33+'NON TAHAPAN'!AD33</f>
        <v>0</v>
      </c>
      <c r="AE34" s="9">
        <f>'PEMBENTUKAN PPK'!AE33+'PEMUKTAHIRAN DATA'!AE33+PENCALONAN!AE33+KAMPANYE!AE33+'MASA TENANG'!AE33+'Pengadaan Logist'!AE33+'PEMUNGUTAN SUARA'!AE33+'PENGHITUNGAN SUARA'!AE33+'PENETAPAN HASIL'!AE33+'NON TAHAPAN'!AE33</f>
        <v>69</v>
      </c>
      <c r="AF34" s="11">
        <f>'PEMBENTUKAN PPK'!AF33+'PEMUKTAHIRAN DATA'!AF33+PENCALONAN!AF33+KAMPANYE!AF33+'MASA TENANG'!AF33+'Pengadaan Logist'!AF33+'PEMUNGUTAN SUARA'!AF33+'PENGHITUNGAN SUARA'!AF33+'PENETAPAN HASIL'!AF33+'NON TAHAPAN'!AF33</f>
        <v>9</v>
      </c>
      <c r="AG34" s="11">
        <f>'PEMBENTUKAN PPK'!AG33+'PEMUKTAHIRAN DATA'!AG33+PENCALONAN!AG33+KAMPANYE!AG33+'MASA TENANG'!AG33+'Pengadaan Logist'!AG33+'PEMUNGUTAN SUARA'!AG33+'PENGHITUNGAN SUARA'!AG33+'PENETAPAN HASIL'!AG33+'NON TAHAPAN'!AG33</f>
        <v>0</v>
      </c>
      <c r="AH34" s="11">
        <f>'PEMBENTUKAN PPK'!AH33+'PEMUKTAHIRAN DATA'!AH33+PENCALONAN!AH33+KAMPANYE!AH33+'MASA TENANG'!AH33+'Pengadaan Logist'!AH33+'PEMUNGUTAN SUARA'!AH33+'PENGHITUNGAN SUARA'!AH33+'PENETAPAN HASIL'!AH33+'NON TAHAPAN'!AH33</f>
        <v>60</v>
      </c>
      <c r="AI34" s="153"/>
      <c r="AJ34" s="40">
        <f>'PEMBENTUKAN PPK'!AJ33+'PEMUKTAHIRAN DATA'!AJ33+PENCALONAN!AJ33+KAMPANYE!AJ33+'MASA TENANG'!AJ33+'Pengadaan Logist'!AJ33+'PEMUNGUTAN SUARA'!AJ33+'PENGHITUNGAN SUARA'!AJ33+'PENETAPAN HASIL'!AJ33+'NON TAHAPAN'!AJ33</f>
        <v>7</v>
      </c>
      <c r="AK34" s="123">
        <v>28</v>
      </c>
      <c r="AL34" s="123"/>
      <c r="AM34" s="123"/>
      <c r="AN34" s="123"/>
      <c r="AO34" s="123"/>
      <c r="AP34" s="123">
        <v>1</v>
      </c>
      <c r="AQ34" s="21"/>
      <c r="AR34" s="21"/>
      <c r="AS34" s="21"/>
      <c r="AT34" s="21"/>
      <c r="AU34" s="21"/>
      <c r="AV34" s="21"/>
      <c r="AW34" s="21"/>
      <c r="AX34" s="21"/>
      <c r="AY34" s="22"/>
      <c r="AZ34" s="22"/>
      <c r="BA34" s="22"/>
      <c r="BB34" s="22"/>
      <c r="BC34" s="22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00"/>
      <c r="CI34" s="100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49">
        <f t="shared" si="0"/>
        <v>69</v>
      </c>
      <c r="DL34" s="149">
        <f t="shared" si="1"/>
        <v>0</v>
      </c>
    </row>
    <row r="35" spans="1:116" s="99" customFormat="1" ht="14.25" customHeight="1" x14ac:dyDescent="0.3">
      <c r="A35" s="150" t="s">
        <v>110</v>
      </c>
      <c r="B35" s="9">
        <f>'PEMBENTUKAN PPK'!B34+'PEMUKTAHIRAN DATA'!B34+PENCALONAN!B34+KAMPANYE!B34+'MASA TENANG'!B34+'Pengadaan Logist'!B34+'PEMUNGUTAN SUARA'!B34+'PENGHITUNGAN SUARA'!B34+'PENETAPAN HASIL'!B34+'NON TAHAPAN'!B34</f>
        <v>37</v>
      </c>
      <c r="C35" s="9">
        <f>'PEMBENTUKAN PPK'!C34+'PEMUKTAHIRAN DATA'!C34+PENCALONAN!C34+KAMPANYE!C34+'MASA TENANG'!C34+'Pengadaan Logist'!C34+'PEMUNGUTAN SUARA'!C34+'PENGHITUNGAN SUARA'!C34+'PENETAPAN HASIL'!C34+'NON TAHAPAN'!C34</f>
        <v>8</v>
      </c>
      <c r="D35" s="9">
        <f>'PEMBENTUKAN PPK'!D34+'PEMUKTAHIRAN DATA'!D34+PENCALONAN!D34+KAMPANYE!D34+'MASA TENANG'!D34+'Pengadaan Logist'!D34+'PEMUNGUTAN SUARA'!D34+'PENGHITUNGAN SUARA'!D34+'PENETAPAN HASIL'!D34+'NON TAHAPAN'!D34</f>
        <v>14</v>
      </c>
      <c r="E35" s="9">
        <f>'PEMBENTUKAN PPK'!E34+'PEMUKTAHIRAN DATA'!E34+PENCALONAN!E34+KAMPANYE!E34+'MASA TENANG'!E34+'Pengadaan Logist'!E34+'PEMUNGUTAN SUARA'!E34+'PENGHITUNGAN SUARA'!E34+'PENETAPAN HASIL'!E34+'NON TAHAPAN'!E34</f>
        <v>44</v>
      </c>
      <c r="F35" s="9">
        <f>'PEMBENTUKAN PPK'!F34+'PEMUKTAHIRAN DATA'!F34+PENCALONAN!F34+KAMPANYE!F34+'MASA TENANG'!F34+'Pengadaan Logist'!F34+'PEMUNGUTAN SUARA'!F34+'PENGHITUNGAN SUARA'!F34+'PENETAPAN HASIL'!F34+'NON TAHAPAN'!F34</f>
        <v>23</v>
      </c>
      <c r="G35" s="9">
        <f>'PEMBENTUKAN PPK'!G34+'PEMUKTAHIRAN DATA'!G34+PENCALONAN!G34+KAMPANYE!G34+'MASA TENANG'!G34+'Pengadaan Logist'!G34+'PEMUNGUTAN SUARA'!G34+'PENGHITUNGAN SUARA'!G34+'PENETAPAN HASIL'!G34+'NON TAHAPAN'!G34</f>
        <v>18</v>
      </c>
      <c r="H35" s="9">
        <f>'PEMBENTUKAN PPK'!H34+'PEMUKTAHIRAN DATA'!H34+PENCALONAN!H34+KAMPANYE!H34+'MASA TENANG'!H34+'Pengadaan Logist'!H34+'PEMUNGUTAN SUARA'!H34+'PENGHITUNGAN SUARA'!H34+'PENETAPAN HASIL'!H34+'NON TAHAPAN'!H34</f>
        <v>0</v>
      </c>
      <c r="I35" s="9">
        <f>'PEMBENTUKAN PPK'!I34+'PEMUKTAHIRAN DATA'!I34+PENCALONAN!I34+KAMPANYE!I34+'MASA TENANG'!I34+'Pengadaan Logist'!I34+'PEMUNGUTAN SUARA'!I34+'PENGHITUNGAN SUARA'!I34+'PENETAPAN HASIL'!I34+'NON TAHAPAN'!I34</f>
        <v>5</v>
      </c>
      <c r="J35" s="9">
        <f>'PEMBENTUKAN PPK'!J34+'PEMUKTAHIRAN DATA'!J34+PENCALONAN!J34+KAMPANYE!J34+'MASA TENANG'!J34+'Pengadaan Logist'!J34+'PEMUNGUTAN SUARA'!J34+'PENGHITUNGAN SUARA'!J34+'PENETAPAN HASIL'!J34+'NON TAHAPAN'!J34</f>
        <v>5</v>
      </c>
      <c r="K35" s="9">
        <f>'PEMBENTUKAN PPK'!K34+'PEMUKTAHIRAN DATA'!K34+PENCALONAN!K34+KAMPANYE!K34+'MASA TENANG'!K34+'Pengadaan Logist'!K34+'PEMUNGUTAN SUARA'!K34+'PENGHITUNGAN SUARA'!K34+'PENETAPAN HASIL'!K34+'NON TAHAPAN'!K34</f>
        <v>3</v>
      </c>
      <c r="L35" s="9">
        <f>'PEMBENTUKAN PPK'!L34+'PEMUKTAHIRAN DATA'!L34+PENCALONAN!L34+KAMPANYE!L34+'MASA TENANG'!L34+'Pengadaan Logist'!L34+'PEMUNGUTAN SUARA'!L34+'PENGHITUNGAN SUARA'!L34+'PENETAPAN HASIL'!L34+'NON TAHAPAN'!L34</f>
        <v>1</v>
      </c>
      <c r="M35" s="9">
        <f>'PEMBENTUKAN PPK'!M34+'PEMUKTAHIRAN DATA'!M34+PENCALONAN!M34+KAMPANYE!M34+'MASA TENANG'!M34+'Pengadaan Logist'!M34+'PEMUNGUTAN SUARA'!M34+'PENGHITUNGAN SUARA'!M34+'PENETAPAN HASIL'!M34+'NON TAHAPAN'!M34</f>
        <v>1</v>
      </c>
      <c r="N35" s="9">
        <f>'PEMBENTUKAN PPK'!N34+'PEMUKTAHIRAN DATA'!N34+PENCALONAN!N34+KAMPANYE!N34+'MASA TENANG'!N34+'Pengadaan Logist'!N34+'PEMUNGUTAN SUARA'!N34+'PENGHITUNGAN SUARA'!N34+'PENETAPAN HASIL'!N34+'NON TAHAPAN'!N34</f>
        <v>2</v>
      </c>
      <c r="O35" s="9">
        <f>'PEMBENTUKAN PPK'!O34+'PEMUKTAHIRAN DATA'!O34+PENCALONAN!O34+KAMPANYE!O34+'MASA TENANG'!O34+'Pengadaan Logist'!O34+'PEMUNGUTAN SUARA'!O34+'PENGHITUNGAN SUARA'!O34+'PENETAPAN HASIL'!O34+'NON TAHAPAN'!O34</f>
        <v>0</v>
      </c>
      <c r="P35" s="9">
        <f>'PEMBENTUKAN PPK'!P34+'PEMUKTAHIRAN DATA'!P34+PENCALONAN!P34+KAMPANYE!P34+'MASA TENANG'!P34+'Pengadaan Logist'!P34+'PEMUNGUTAN SUARA'!P34+'PENGHITUNGAN SUARA'!P34+'PENETAPAN HASIL'!P34+'NON TAHAPAN'!P34</f>
        <v>2</v>
      </c>
      <c r="Q35" s="9">
        <f>'PEMBENTUKAN PPK'!Q34+'PEMUKTAHIRAN DATA'!Q34+PENCALONAN!Q34+KAMPANYE!Q34+'MASA TENANG'!Q34+'Pengadaan Logist'!Q34+'PEMUNGUTAN SUARA'!Q34+'PENGHITUNGAN SUARA'!Q34+'PENETAPAN HASIL'!Q34+'NON TAHAPAN'!Q34</f>
        <v>0</v>
      </c>
      <c r="R35" s="9">
        <f>'PEMBENTUKAN PPK'!R34+'PEMUKTAHIRAN DATA'!R34+PENCALONAN!R34+KAMPANYE!R34+'MASA TENANG'!R34+'Pengadaan Logist'!R34+'PEMUNGUTAN SUARA'!R34+'PENGHITUNGAN SUARA'!R34+'PENETAPAN HASIL'!R34+'NON TAHAPAN'!R34</f>
        <v>22</v>
      </c>
      <c r="S35" s="9">
        <f>'PEMBENTUKAN PPK'!S34+'PEMUKTAHIRAN DATA'!S34+PENCALONAN!S34+KAMPANYE!S34+'MASA TENANG'!S34+'Pengadaan Logist'!S34+'PEMUNGUTAN SUARA'!S34+'PENGHITUNGAN SUARA'!S34+'PENETAPAN HASIL'!S34+'NON TAHAPAN'!S34</f>
        <v>20</v>
      </c>
      <c r="T35" s="9">
        <f>'PEMBENTUKAN PPK'!T34+'PEMUKTAHIRAN DATA'!T34+PENCALONAN!T34+KAMPANYE!T34+'MASA TENANG'!T34+'Pengadaan Logist'!T34+'PEMUNGUTAN SUARA'!T34+'PENGHITUNGAN SUARA'!T34+'PENETAPAN HASIL'!T34+'NON TAHAPAN'!T34</f>
        <v>0</v>
      </c>
      <c r="U35" s="9">
        <f>'PEMBENTUKAN PPK'!U34+'PEMUKTAHIRAN DATA'!U34+PENCALONAN!U34+KAMPANYE!U34+'MASA TENANG'!U34+'Pengadaan Logist'!U34+'PEMUNGUTAN SUARA'!U34+'PENGHITUNGAN SUARA'!U34+'PENETAPAN HASIL'!U34+'NON TAHAPAN'!U34</f>
        <v>2</v>
      </c>
      <c r="V35" s="9">
        <f>'PEMBENTUKAN PPK'!V34+'PEMUKTAHIRAN DATA'!V34+PENCALONAN!V34+KAMPANYE!V34+'MASA TENANG'!V34+'Pengadaan Logist'!V34+'PEMUNGUTAN SUARA'!V34+'PENGHITUNGAN SUARA'!V34+'PENETAPAN HASIL'!V34+'NON TAHAPAN'!V34</f>
        <v>20</v>
      </c>
      <c r="W35" s="9">
        <f>'PEMBENTUKAN PPK'!W34+'PEMUKTAHIRAN DATA'!W34+PENCALONAN!W34+KAMPANYE!W34+'MASA TENANG'!W34+'Pengadaan Logist'!W34+'PEMUNGUTAN SUARA'!W34+'PENGHITUNGAN SUARA'!W34+'PENETAPAN HASIL'!W34+'NON TAHAPAN'!W34</f>
        <v>0</v>
      </c>
      <c r="X35" s="9">
        <f>'PEMBENTUKAN PPK'!X34+'PEMUKTAHIRAN DATA'!X34+PENCALONAN!X34+KAMPANYE!X34+'MASA TENANG'!X34+'Pengadaan Logist'!X34+'PEMUNGUTAN SUARA'!X34+'PENGHITUNGAN SUARA'!X34+'PENETAPAN HASIL'!X34+'NON TAHAPAN'!X34</f>
        <v>0</v>
      </c>
      <c r="Y35" s="9">
        <f>'PEMBENTUKAN PPK'!Y34+'PEMUKTAHIRAN DATA'!Y34+PENCALONAN!Y34+KAMPANYE!Y34+'MASA TENANG'!Y34+'Pengadaan Logist'!Y34+'PEMUNGUTAN SUARA'!Y34+'PENGHITUNGAN SUARA'!Y34+'PENETAPAN HASIL'!Y34+'NON TAHAPAN'!Y34</f>
        <v>2</v>
      </c>
      <c r="Z35" s="9">
        <f>'PEMBENTUKAN PPK'!Z34+'PEMUKTAHIRAN DATA'!Z34+PENCALONAN!Z34+KAMPANYE!Z34+'MASA TENANG'!Z34+'Pengadaan Logist'!Z34+'PEMUNGUTAN SUARA'!Z34+'PENGHITUNGAN SUARA'!Z34+'PENETAPAN HASIL'!Z34+'NON TAHAPAN'!Z34</f>
        <v>0</v>
      </c>
      <c r="AA35" s="9">
        <f>'PEMBENTUKAN PPK'!AA34+'PEMUKTAHIRAN DATA'!AA34+PENCALONAN!AA34+KAMPANYE!AA34+'MASA TENANG'!AA34+'Pengadaan Logist'!AA34+'PEMUNGUTAN SUARA'!AA34+'PENGHITUNGAN SUARA'!AA34+'PENETAPAN HASIL'!AA34+'NON TAHAPAN'!AA34</f>
        <v>0</v>
      </c>
      <c r="AB35" s="9">
        <f>'PEMBENTUKAN PPK'!AB34+'PEMUKTAHIRAN DATA'!AB34+PENCALONAN!AB34+KAMPANYE!AB34+'MASA TENANG'!AB34+'Pengadaan Logist'!AB34+'PEMUNGUTAN SUARA'!AB34+'PENGHITUNGAN SUARA'!AB34+'PENETAPAN HASIL'!AB34+'NON TAHAPAN'!AB34</f>
        <v>22</v>
      </c>
      <c r="AC35" s="9">
        <f>'PEMBENTUKAN PPK'!AC34+'PEMUKTAHIRAN DATA'!AC34+PENCALONAN!AC34+KAMPANYE!AC34+'MASA TENANG'!AC34+'Pengadaan Logist'!AC34+'PEMUNGUTAN SUARA'!AC34+'PENGHITUNGAN SUARA'!AC34+'PENETAPAN HASIL'!AC34+'NON TAHAPAN'!AC34</f>
        <v>0</v>
      </c>
      <c r="AD35" s="9">
        <f>'PEMBENTUKAN PPK'!AD34+'PEMUKTAHIRAN DATA'!AD34+PENCALONAN!AD34+KAMPANYE!AD34+'MASA TENANG'!AD34+'Pengadaan Logist'!AD34+'PEMUNGUTAN SUARA'!AD34+'PENGHITUNGAN SUARA'!AD34+'PENETAPAN HASIL'!AD34+'NON TAHAPAN'!AD34</f>
        <v>0</v>
      </c>
      <c r="AE35" s="9">
        <f>'PEMBENTUKAN PPK'!AE34+'PEMUKTAHIRAN DATA'!AE34+PENCALONAN!AE34+KAMPANYE!AE34+'MASA TENANG'!AE34+'Pengadaan Logist'!AE34+'PEMUNGUTAN SUARA'!AE34+'PENGHITUNGAN SUARA'!AE34+'PENETAPAN HASIL'!AE34+'NON TAHAPAN'!AE34</f>
        <v>22</v>
      </c>
      <c r="AF35" s="11">
        <f>'PEMBENTUKAN PPK'!AF34+'PEMUKTAHIRAN DATA'!AF34+PENCALONAN!AF34+KAMPANYE!AF34+'MASA TENANG'!AF34+'Pengadaan Logist'!AF34+'PEMUNGUTAN SUARA'!AF34+'PENGHITUNGAN SUARA'!AF34+'PENETAPAN HASIL'!AF34+'NON TAHAPAN'!AF34</f>
        <v>22</v>
      </c>
      <c r="AG35" s="11">
        <f>'PEMBENTUKAN PPK'!AG34+'PEMUKTAHIRAN DATA'!AG34+PENCALONAN!AG34+KAMPANYE!AG34+'MASA TENANG'!AG34+'Pengadaan Logist'!AG34+'PEMUNGUTAN SUARA'!AG34+'PENGHITUNGAN SUARA'!AG34+'PENETAPAN HASIL'!AG34+'NON TAHAPAN'!AG34</f>
        <v>0</v>
      </c>
      <c r="AH35" s="11">
        <f>'PEMBENTUKAN PPK'!AH34+'PEMUKTAHIRAN DATA'!AH34+PENCALONAN!AH34+KAMPANYE!AH34+'MASA TENANG'!AH34+'Pengadaan Logist'!AH34+'PEMUNGUTAN SUARA'!AH34+'PENGHITUNGAN SUARA'!AH34+'PENETAPAN HASIL'!AH34+'NON TAHAPAN'!AH34</f>
        <v>0</v>
      </c>
      <c r="AI35" s="153"/>
      <c r="AJ35" s="40">
        <f>'PEMBENTUKAN PPK'!AJ34+'PEMUKTAHIRAN DATA'!AJ34+PENCALONAN!AJ34+KAMPANYE!AJ34+'MASA TENANG'!AJ34+'Pengadaan Logist'!AJ34+'PEMUNGUTAN SUARA'!AJ34+'PENGHITUNGAN SUARA'!AJ34+'PENETAPAN HASIL'!AJ34+'NON TAHAPAN'!AJ34</f>
        <v>46</v>
      </c>
      <c r="AK35" s="126">
        <v>13</v>
      </c>
      <c r="AL35" s="126"/>
      <c r="AM35" s="126"/>
      <c r="AN35" s="126"/>
      <c r="AO35" s="126">
        <v>22</v>
      </c>
      <c r="AP35" s="126"/>
      <c r="AQ35" s="21"/>
      <c r="AR35" s="21"/>
      <c r="AS35" s="21"/>
      <c r="AT35" s="21"/>
      <c r="AU35" s="21"/>
      <c r="AV35" s="21"/>
      <c r="AW35" s="21"/>
      <c r="AX35" s="21"/>
      <c r="AY35" s="22"/>
      <c r="AZ35" s="22"/>
      <c r="BA35" s="22"/>
      <c r="BB35" s="22"/>
      <c r="BC35" s="22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00"/>
      <c r="CI35" s="100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49">
        <f t="shared" si="0"/>
        <v>22</v>
      </c>
      <c r="DL35" s="149">
        <f t="shared" si="1"/>
        <v>0</v>
      </c>
    </row>
    <row r="36" spans="1:116" s="99" customFormat="1" ht="14.25" customHeight="1" x14ac:dyDescent="0.3">
      <c r="A36" s="150" t="s">
        <v>111</v>
      </c>
      <c r="B36" s="9">
        <f>'PEMBENTUKAN PPK'!B35+'PEMUKTAHIRAN DATA'!B35+PENCALONAN!B35+KAMPANYE!B35+'MASA TENANG'!B35+'Pengadaan Logist'!B35+'PEMUNGUTAN SUARA'!B35+'PENGHITUNGAN SUARA'!B35+'PENETAPAN HASIL'!B35+'NON TAHAPAN'!B35</f>
        <v>3</v>
      </c>
      <c r="C36" s="9">
        <f>'PEMBENTUKAN PPK'!C35+'PEMUKTAHIRAN DATA'!C35+PENCALONAN!C35+KAMPANYE!C35+'MASA TENANG'!C35+'Pengadaan Logist'!C35+'PEMUNGUTAN SUARA'!C35+'PENGHITUNGAN SUARA'!C35+'PENETAPAN HASIL'!C35+'NON TAHAPAN'!C35</f>
        <v>1</v>
      </c>
      <c r="D36" s="9">
        <f>'PEMBENTUKAN PPK'!D35+'PEMUKTAHIRAN DATA'!D35+PENCALONAN!D35+KAMPANYE!D35+'MASA TENANG'!D35+'Pengadaan Logist'!D35+'PEMUNGUTAN SUARA'!D35+'PENGHITUNGAN SUARA'!D35+'PENETAPAN HASIL'!D35+'NON TAHAPAN'!D35</f>
        <v>2</v>
      </c>
      <c r="E36" s="9">
        <f>'PEMBENTUKAN PPK'!E35+'PEMUKTAHIRAN DATA'!E35+PENCALONAN!E35+KAMPANYE!E35+'MASA TENANG'!E35+'Pengadaan Logist'!E35+'PEMUNGUTAN SUARA'!E35+'PENGHITUNGAN SUARA'!E35+'PENETAPAN HASIL'!E35+'NON TAHAPAN'!E35</f>
        <v>1</v>
      </c>
      <c r="F36" s="9">
        <f>'PEMBENTUKAN PPK'!F35+'PEMUKTAHIRAN DATA'!F35+PENCALONAN!F35+KAMPANYE!F35+'MASA TENANG'!F35+'Pengadaan Logist'!F35+'PEMUNGUTAN SUARA'!F35+'PENGHITUNGAN SUARA'!F35+'PENETAPAN HASIL'!F35+'NON TAHAPAN'!F35</f>
        <v>1</v>
      </c>
      <c r="G36" s="9">
        <f>'PEMBENTUKAN PPK'!G35+'PEMUKTAHIRAN DATA'!G35+PENCALONAN!G35+KAMPANYE!G35+'MASA TENANG'!G35+'Pengadaan Logist'!G35+'PEMUNGUTAN SUARA'!G35+'PENGHITUNGAN SUARA'!G35+'PENETAPAN HASIL'!G35+'NON TAHAPAN'!G35</f>
        <v>0</v>
      </c>
      <c r="H36" s="9">
        <f>'PEMBENTUKAN PPK'!H35+'PEMUKTAHIRAN DATA'!H35+PENCALONAN!H35+KAMPANYE!H35+'MASA TENANG'!H35+'Pengadaan Logist'!H35+'PEMUNGUTAN SUARA'!H35+'PENGHITUNGAN SUARA'!H35+'PENETAPAN HASIL'!H35+'NON TAHAPAN'!H35</f>
        <v>0</v>
      </c>
      <c r="I36" s="9">
        <f>'PEMBENTUKAN PPK'!I35+'PEMUKTAHIRAN DATA'!I35+PENCALONAN!I35+KAMPANYE!I35+'MASA TENANG'!I35+'Pengadaan Logist'!I35+'PEMUNGUTAN SUARA'!I35+'PENGHITUNGAN SUARA'!I35+'PENETAPAN HASIL'!I35+'NON TAHAPAN'!I35</f>
        <v>1</v>
      </c>
      <c r="J36" s="9">
        <f>'PEMBENTUKAN PPK'!J35+'PEMUKTAHIRAN DATA'!J35+PENCALONAN!J35+KAMPANYE!J35+'MASA TENANG'!J35+'Pengadaan Logist'!J35+'PEMUNGUTAN SUARA'!J35+'PENGHITUNGAN SUARA'!J35+'PENETAPAN HASIL'!J35+'NON TAHAPAN'!J35</f>
        <v>3</v>
      </c>
      <c r="K36" s="9">
        <f>'PEMBENTUKAN PPK'!K35+'PEMUKTAHIRAN DATA'!K35+PENCALONAN!K35+KAMPANYE!K35+'MASA TENANG'!K35+'Pengadaan Logist'!K35+'PEMUNGUTAN SUARA'!K35+'PENGHITUNGAN SUARA'!K35+'PENETAPAN HASIL'!K35+'NON TAHAPAN'!K35</f>
        <v>3</v>
      </c>
      <c r="L36" s="9">
        <f>'PEMBENTUKAN PPK'!L35+'PEMUKTAHIRAN DATA'!L35+PENCALONAN!L35+KAMPANYE!L35+'MASA TENANG'!L35+'Pengadaan Logist'!L35+'PEMUNGUTAN SUARA'!L35+'PENGHITUNGAN SUARA'!L35+'PENETAPAN HASIL'!L35+'NON TAHAPAN'!L35</f>
        <v>0</v>
      </c>
      <c r="M36" s="9">
        <f>'PEMBENTUKAN PPK'!M35+'PEMUKTAHIRAN DATA'!M35+PENCALONAN!M35+KAMPANYE!M35+'MASA TENANG'!M35+'Pengadaan Logist'!M35+'PEMUNGUTAN SUARA'!M35+'PENGHITUNGAN SUARA'!M35+'PENETAPAN HASIL'!M35+'NON TAHAPAN'!M35</f>
        <v>0</v>
      </c>
      <c r="N36" s="9">
        <f>'PEMBENTUKAN PPK'!N35+'PEMUKTAHIRAN DATA'!N35+PENCALONAN!N35+KAMPANYE!N35+'MASA TENANG'!N35+'Pengadaan Logist'!N35+'PEMUNGUTAN SUARA'!N35+'PENGHITUNGAN SUARA'!N35+'PENETAPAN HASIL'!N35+'NON TAHAPAN'!N35</f>
        <v>0</v>
      </c>
      <c r="O36" s="9">
        <f>'PEMBENTUKAN PPK'!O35+'PEMUKTAHIRAN DATA'!O35+PENCALONAN!O35+KAMPANYE!O35+'MASA TENANG'!O35+'Pengadaan Logist'!O35+'PEMUNGUTAN SUARA'!O35+'PENGHITUNGAN SUARA'!O35+'PENETAPAN HASIL'!O35+'NON TAHAPAN'!O35</f>
        <v>0</v>
      </c>
      <c r="P36" s="9">
        <f>'PEMBENTUKAN PPK'!P35+'PEMUKTAHIRAN DATA'!P35+PENCALONAN!P35+KAMPANYE!P35+'MASA TENANG'!P35+'Pengadaan Logist'!P35+'PEMUNGUTAN SUARA'!P35+'PENGHITUNGAN SUARA'!P35+'PENETAPAN HASIL'!P35+'NON TAHAPAN'!P35</f>
        <v>0</v>
      </c>
      <c r="Q36" s="9">
        <f>'PEMBENTUKAN PPK'!Q35+'PEMUKTAHIRAN DATA'!Q35+PENCALONAN!Q35+KAMPANYE!Q35+'MASA TENANG'!Q35+'Pengadaan Logist'!Q35+'PEMUNGUTAN SUARA'!Q35+'PENGHITUNGAN SUARA'!Q35+'PENETAPAN HASIL'!Q35+'NON TAHAPAN'!Q35</f>
        <v>0</v>
      </c>
      <c r="R36" s="9">
        <f>'PEMBENTUKAN PPK'!R35+'PEMUKTAHIRAN DATA'!R35+PENCALONAN!R35+KAMPANYE!R35+'MASA TENANG'!R35+'Pengadaan Logist'!R35+'PEMUNGUTAN SUARA'!R35+'PENGHITUNGAN SUARA'!R35+'PENETAPAN HASIL'!R35+'NON TAHAPAN'!R35</f>
        <v>1</v>
      </c>
      <c r="S36" s="9">
        <f>'PEMBENTUKAN PPK'!S35+'PEMUKTAHIRAN DATA'!S35+PENCALONAN!S35+KAMPANYE!S35+'MASA TENANG'!S35+'Pengadaan Logist'!S35+'PEMUNGUTAN SUARA'!S35+'PENGHITUNGAN SUARA'!S35+'PENETAPAN HASIL'!S35+'NON TAHAPAN'!S35</f>
        <v>0</v>
      </c>
      <c r="T36" s="9">
        <f>'PEMBENTUKAN PPK'!T35+'PEMUKTAHIRAN DATA'!T35+PENCALONAN!T35+KAMPANYE!T35+'MASA TENANG'!T35+'Pengadaan Logist'!T35+'PEMUNGUTAN SUARA'!T35+'PENGHITUNGAN SUARA'!T35+'PENETAPAN HASIL'!T35+'NON TAHAPAN'!T35</f>
        <v>0</v>
      </c>
      <c r="U36" s="9">
        <f>'PEMBENTUKAN PPK'!U35+'PEMUKTAHIRAN DATA'!U35+PENCALONAN!U35+KAMPANYE!U35+'MASA TENANG'!U35+'Pengadaan Logist'!U35+'PEMUNGUTAN SUARA'!U35+'PENGHITUNGAN SUARA'!U35+'PENETAPAN HASIL'!U35+'NON TAHAPAN'!U35</f>
        <v>1</v>
      </c>
      <c r="V36" s="9">
        <f>'PEMBENTUKAN PPK'!V35+'PEMUKTAHIRAN DATA'!V35+PENCALONAN!V35+KAMPANYE!V35+'MASA TENANG'!V35+'Pengadaan Logist'!V35+'PEMUNGUTAN SUARA'!V35+'PENGHITUNGAN SUARA'!V35+'PENETAPAN HASIL'!V35+'NON TAHAPAN'!V35</f>
        <v>1</v>
      </c>
      <c r="W36" s="9">
        <f>'PEMBENTUKAN PPK'!W35+'PEMUKTAHIRAN DATA'!W35+PENCALONAN!W35+KAMPANYE!W35+'MASA TENANG'!W35+'Pengadaan Logist'!W35+'PEMUNGUTAN SUARA'!W35+'PENGHITUNGAN SUARA'!W35+'PENETAPAN HASIL'!W35+'NON TAHAPAN'!W35</f>
        <v>0</v>
      </c>
      <c r="X36" s="9">
        <f>'PEMBENTUKAN PPK'!X35+'PEMUKTAHIRAN DATA'!X35+PENCALONAN!X35+KAMPANYE!X35+'MASA TENANG'!X35+'Pengadaan Logist'!X35+'PEMUNGUTAN SUARA'!X35+'PENGHITUNGAN SUARA'!X35+'PENETAPAN HASIL'!X35+'NON TAHAPAN'!X35</f>
        <v>0</v>
      </c>
      <c r="Y36" s="9">
        <f>'PEMBENTUKAN PPK'!Y35+'PEMUKTAHIRAN DATA'!Y35+PENCALONAN!Y35+KAMPANYE!Y35+'MASA TENANG'!Y35+'Pengadaan Logist'!Y35+'PEMUNGUTAN SUARA'!Y35+'PENGHITUNGAN SUARA'!Y35+'PENETAPAN HASIL'!Y35+'NON TAHAPAN'!Y35</f>
        <v>0</v>
      </c>
      <c r="Z36" s="9">
        <f>'PEMBENTUKAN PPK'!Z35+'PEMUKTAHIRAN DATA'!Z35+PENCALONAN!Z35+KAMPANYE!Z35+'MASA TENANG'!Z35+'Pengadaan Logist'!Z35+'PEMUNGUTAN SUARA'!Z35+'PENGHITUNGAN SUARA'!Z35+'PENETAPAN HASIL'!Z35+'NON TAHAPAN'!Z35</f>
        <v>0</v>
      </c>
      <c r="AA36" s="9">
        <f>'PEMBENTUKAN PPK'!AA35+'PEMUKTAHIRAN DATA'!AA35+PENCALONAN!AA35+KAMPANYE!AA35+'MASA TENANG'!AA35+'Pengadaan Logist'!AA35+'PEMUNGUTAN SUARA'!AA35+'PENGHITUNGAN SUARA'!AA35+'PENETAPAN HASIL'!AA35+'NON TAHAPAN'!AA35</f>
        <v>0</v>
      </c>
      <c r="AB36" s="9">
        <f>'PEMBENTUKAN PPK'!AB35+'PEMUKTAHIRAN DATA'!AB35+PENCALONAN!AB35+KAMPANYE!AB35+'MASA TENANG'!AB35+'Pengadaan Logist'!AB35+'PEMUNGUTAN SUARA'!AB35+'PENGHITUNGAN SUARA'!AB35+'PENETAPAN HASIL'!AB35+'NON TAHAPAN'!AB35</f>
        <v>1</v>
      </c>
      <c r="AC36" s="9">
        <f>'PEMBENTUKAN PPK'!AC35+'PEMUKTAHIRAN DATA'!AC35+PENCALONAN!AC35+KAMPANYE!AC35+'MASA TENANG'!AC35+'Pengadaan Logist'!AC35+'PEMUNGUTAN SUARA'!AC35+'PENGHITUNGAN SUARA'!AC35+'PENETAPAN HASIL'!AC35+'NON TAHAPAN'!AC35</f>
        <v>0</v>
      </c>
      <c r="AD36" s="9">
        <f>'PEMBENTUKAN PPK'!AD35+'PEMUKTAHIRAN DATA'!AD35+PENCALONAN!AD35+KAMPANYE!AD35+'MASA TENANG'!AD35+'Pengadaan Logist'!AD35+'PEMUNGUTAN SUARA'!AD35+'PENGHITUNGAN SUARA'!AD35+'PENETAPAN HASIL'!AD35+'NON TAHAPAN'!AD35</f>
        <v>0</v>
      </c>
      <c r="AE36" s="9">
        <f>'PEMBENTUKAN PPK'!AE35+'PEMUKTAHIRAN DATA'!AE35+PENCALONAN!AE35+KAMPANYE!AE35+'MASA TENANG'!AE35+'Pengadaan Logist'!AE35+'PEMUNGUTAN SUARA'!AE35+'PENGHITUNGAN SUARA'!AE35+'PENETAPAN HASIL'!AE35+'NON TAHAPAN'!AE35</f>
        <v>1</v>
      </c>
      <c r="AF36" s="11">
        <f>'PEMBENTUKAN PPK'!AF35+'PEMUKTAHIRAN DATA'!AF35+PENCALONAN!AF35+KAMPANYE!AF35+'MASA TENANG'!AF35+'Pengadaan Logist'!AF35+'PEMUNGUTAN SUARA'!AF35+'PENGHITUNGAN SUARA'!AF35+'PENETAPAN HASIL'!AF35+'NON TAHAPAN'!AF35</f>
        <v>0</v>
      </c>
      <c r="AG36" s="11">
        <f>'PEMBENTUKAN PPK'!AG35+'PEMUKTAHIRAN DATA'!AG35+PENCALONAN!AG35+KAMPANYE!AG35+'MASA TENANG'!AG35+'Pengadaan Logist'!AG35+'PEMUNGUTAN SUARA'!AG35+'PENGHITUNGAN SUARA'!AG35+'PENETAPAN HASIL'!AG35+'NON TAHAPAN'!AG35</f>
        <v>0</v>
      </c>
      <c r="AH36" s="11">
        <f>'PEMBENTUKAN PPK'!AH35+'PEMUKTAHIRAN DATA'!AH35+PENCALONAN!AH35+KAMPANYE!AH35+'MASA TENANG'!AH35+'Pengadaan Logist'!AH35+'PEMUNGUTAN SUARA'!AH35+'PENGHITUNGAN SUARA'!AH35+'PENETAPAN HASIL'!AH35+'NON TAHAPAN'!AH35</f>
        <v>1</v>
      </c>
      <c r="AI36" s="153"/>
      <c r="AJ36" s="40">
        <f>'PEMBENTUKAN PPK'!AJ35+'PEMUKTAHIRAN DATA'!AJ35+PENCALONAN!AJ35+KAMPANYE!AJ35+'MASA TENANG'!AJ35+'Pengadaan Logist'!AJ35+'PEMUNGUTAN SUARA'!AJ35+'PENGHITUNGAN SUARA'!AJ35+'PENETAPAN HASIL'!AJ35+'NON TAHAPAN'!AJ35</f>
        <v>1</v>
      </c>
      <c r="AK36" s="126">
        <v>1</v>
      </c>
      <c r="AL36" s="126"/>
      <c r="AM36" s="126"/>
      <c r="AN36" s="126"/>
      <c r="AO36" s="126">
        <v>9</v>
      </c>
      <c r="AP36" s="126"/>
      <c r="AQ36" s="21"/>
      <c r="AR36" s="21"/>
      <c r="AS36" s="21"/>
      <c r="AT36" s="21"/>
      <c r="AU36" s="21"/>
      <c r="AV36" s="21"/>
      <c r="AW36" s="21"/>
      <c r="AX36" s="21"/>
      <c r="AY36" s="22"/>
      <c r="AZ36" s="22"/>
      <c r="BA36" s="22"/>
      <c r="BB36" s="22"/>
      <c r="BC36" s="22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00"/>
      <c r="CI36" s="100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49">
        <f t="shared" si="0"/>
        <v>1</v>
      </c>
      <c r="DL36" s="149">
        <f t="shared" si="1"/>
        <v>0</v>
      </c>
    </row>
    <row r="37" spans="1:116" s="99" customFormat="1" ht="14.25" customHeight="1" x14ac:dyDescent="0.3">
      <c r="A37" s="150" t="s">
        <v>112</v>
      </c>
      <c r="B37" s="9">
        <f>'PEMBENTUKAN PPK'!B36+'PEMUKTAHIRAN DATA'!B36+PENCALONAN!B36+KAMPANYE!B36+'MASA TENANG'!B36+'Pengadaan Logist'!B36+'PEMUNGUTAN SUARA'!B36+'PENGHITUNGAN SUARA'!B36+'PENETAPAN HASIL'!B36+'NON TAHAPAN'!B36</f>
        <v>336</v>
      </c>
      <c r="C37" s="9">
        <f>'PEMBENTUKAN PPK'!C36+'PEMUKTAHIRAN DATA'!C36+PENCALONAN!C36+KAMPANYE!C36+'MASA TENANG'!C36+'Pengadaan Logist'!C36+'PEMUNGUTAN SUARA'!C36+'PENGHITUNGAN SUARA'!C36+'PENETAPAN HASIL'!C36+'NON TAHAPAN'!C36</f>
        <v>32</v>
      </c>
      <c r="D37" s="9">
        <f>'PEMBENTUKAN PPK'!D36+'PEMUKTAHIRAN DATA'!D36+PENCALONAN!D36+KAMPANYE!D36+'MASA TENANG'!D36+'Pengadaan Logist'!D36+'PEMUNGUTAN SUARA'!D36+'PENGHITUNGAN SUARA'!D36+'PENETAPAN HASIL'!D36+'NON TAHAPAN'!D36</f>
        <v>40</v>
      </c>
      <c r="E37" s="9">
        <f>'PEMBENTUKAN PPK'!E36+'PEMUKTAHIRAN DATA'!E36+PENCALONAN!E36+KAMPANYE!E36+'MASA TENANG'!E36+'Pengadaan Logist'!E36+'PEMUNGUTAN SUARA'!E36+'PENGHITUNGAN SUARA'!E36+'PENETAPAN HASIL'!E36+'NON TAHAPAN'!E36</f>
        <v>91</v>
      </c>
      <c r="F37" s="9">
        <f>'PEMBENTUKAN PPK'!F36+'PEMUKTAHIRAN DATA'!F36+PENCALONAN!F36+KAMPANYE!F36+'MASA TENANG'!F36+'Pengadaan Logist'!F36+'PEMUNGUTAN SUARA'!F36+'PENGHITUNGAN SUARA'!F36+'PENETAPAN HASIL'!F36+'NON TAHAPAN'!F36</f>
        <v>396</v>
      </c>
      <c r="G37" s="9">
        <f>'PEMBENTUKAN PPK'!G36+'PEMUKTAHIRAN DATA'!G36+PENCALONAN!G36+KAMPANYE!G36+'MASA TENANG'!G36+'Pengadaan Logist'!G36+'PEMUNGUTAN SUARA'!G36+'PENGHITUNGAN SUARA'!G36+'PENETAPAN HASIL'!G36+'NON TAHAPAN'!G36</f>
        <v>361</v>
      </c>
      <c r="H37" s="9">
        <f>'PEMBENTUKAN PPK'!H36+'PEMUKTAHIRAN DATA'!H36+PENCALONAN!H36+KAMPANYE!H36+'MASA TENANG'!H36+'Pengadaan Logist'!H36+'PEMUNGUTAN SUARA'!H36+'PENGHITUNGAN SUARA'!H36+'PENETAPAN HASIL'!H36+'NON TAHAPAN'!H36</f>
        <v>11</v>
      </c>
      <c r="I37" s="9">
        <f>'PEMBENTUKAN PPK'!I36+'PEMUKTAHIRAN DATA'!I36+PENCALONAN!I36+KAMPANYE!I36+'MASA TENANG'!I36+'Pengadaan Logist'!I36+'PEMUNGUTAN SUARA'!I36+'PENGHITUNGAN SUARA'!I36+'PENETAPAN HASIL'!I36+'NON TAHAPAN'!I36</f>
        <v>24</v>
      </c>
      <c r="J37" s="9">
        <f>'PEMBENTUKAN PPK'!J36+'PEMUKTAHIRAN DATA'!J36+PENCALONAN!J36+KAMPANYE!J36+'MASA TENANG'!J36+'Pengadaan Logist'!J36+'PEMUNGUTAN SUARA'!J36+'PENGHITUNGAN SUARA'!J36+'PENETAPAN HASIL'!J36+'NON TAHAPAN'!J36</f>
        <v>18</v>
      </c>
      <c r="K37" s="9">
        <f>'PEMBENTUKAN PPK'!K36+'PEMUKTAHIRAN DATA'!K36+PENCALONAN!K36+KAMPANYE!K36+'MASA TENANG'!K36+'Pengadaan Logist'!K36+'PEMUNGUTAN SUARA'!K36+'PENGHITUNGAN SUARA'!K36+'PENETAPAN HASIL'!K36+'NON TAHAPAN'!K36</f>
        <v>7</v>
      </c>
      <c r="L37" s="9">
        <f>'PEMBENTUKAN PPK'!L36+'PEMUKTAHIRAN DATA'!L36+PENCALONAN!L36+KAMPANYE!L36+'MASA TENANG'!L36+'Pengadaan Logist'!L36+'PEMUNGUTAN SUARA'!L36+'PENGHITUNGAN SUARA'!L36+'PENETAPAN HASIL'!L36+'NON TAHAPAN'!L36</f>
        <v>0</v>
      </c>
      <c r="M37" s="9">
        <f>'PEMBENTUKAN PPK'!M36+'PEMUKTAHIRAN DATA'!M36+PENCALONAN!M36+KAMPANYE!M36+'MASA TENANG'!M36+'Pengadaan Logist'!M36+'PEMUNGUTAN SUARA'!M36+'PENGHITUNGAN SUARA'!M36+'PENETAPAN HASIL'!M36+'NON TAHAPAN'!M36</f>
        <v>11</v>
      </c>
      <c r="N37" s="9">
        <f>'PEMBENTUKAN PPK'!N36+'PEMUKTAHIRAN DATA'!N36+PENCALONAN!N36+KAMPANYE!N36+'MASA TENANG'!N36+'Pengadaan Logist'!N36+'PEMUNGUTAN SUARA'!N36+'PENGHITUNGAN SUARA'!N36+'PENETAPAN HASIL'!N36+'NON TAHAPAN'!N36</f>
        <v>5</v>
      </c>
      <c r="O37" s="9">
        <f>'PEMBENTUKAN PPK'!O36+'PEMUKTAHIRAN DATA'!O36+PENCALONAN!O36+KAMPANYE!O36+'MASA TENANG'!O36+'Pengadaan Logist'!O36+'PEMUNGUTAN SUARA'!O36+'PENGHITUNGAN SUARA'!O36+'PENETAPAN HASIL'!O36+'NON TAHAPAN'!O36</f>
        <v>0</v>
      </c>
      <c r="P37" s="9">
        <f>'PEMBENTUKAN PPK'!P36+'PEMUKTAHIRAN DATA'!P36+PENCALONAN!P36+KAMPANYE!P36+'MASA TENANG'!P36+'Pengadaan Logist'!P36+'PEMUNGUTAN SUARA'!P36+'PENGHITUNGAN SUARA'!P36+'PENETAPAN HASIL'!P36+'NON TAHAPAN'!P36</f>
        <v>0</v>
      </c>
      <c r="Q37" s="9">
        <f>'PEMBENTUKAN PPK'!Q36+'PEMUKTAHIRAN DATA'!Q36+PENCALONAN!Q36+KAMPANYE!Q36+'MASA TENANG'!Q36+'Pengadaan Logist'!Q36+'PEMUNGUTAN SUARA'!Q36+'PENGHITUNGAN SUARA'!Q36+'PENETAPAN HASIL'!Q36+'NON TAHAPAN'!Q36</f>
        <v>0</v>
      </c>
      <c r="R37" s="9">
        <f>'PEMBENTUKAN PPK'!R36+'PEMUKTAHIRAN DATA'!R36+PENCALONAN!R36+KAMPANYE!R36+'MASA TENANG'!R36+'Pengadaan Logist'!R36+'PEMUNGUTAN SUARA'!R36+'PENGHITUNGAN SUARA'!R36+'PENETAPAN HASIL'!R36+'NON TAHAPAN'!R36</f>
        <v>61</v>
      </c>
      <c r="S37" s="9">
        <f>'PEMBENTUKAN PPK'!S36+'PEMUKTAHIRAN DATA'!S36+PENCALONAN!S36+KAMPANYE!S36+'MASA TENANG'!S36+'Pengadaan Logist'!S36+'PEMUNGUTAN SUARA'!S36+'PENGHITUNGAN SUARA'!S36+'PENETAPAN HASIL'!S36+'NON TAHAPAN'!S36</f>
        <v>37</v>
      </c>
      <c r="T37" s="9">
        <f>'PEMBENTUKAN PPK'!T36+'PEMUKTAHIRAN DATA'!T36+PENCALONAN!T36+KAMPANYE!T36+'MASA TENANG'!T36+'Pengadaan Logist'!T36+'PEMUNGUTAN SUARA'!T36+'PENGHITUNGAN SUARA'!T36+'PENETAPAN HASIL'!T36+'NON TAHAPAN'!T36</f>
        <v>2</v>
      </c>
      <c r="U37" s="9">
        <f>'PEMBENTUKAN PPK'!U36+'PEMUKTAHIRAN DATA'!U36+PENCALONAN!U36+KAMPANYE!U36+'MASA TENANG'!U36+'Pengadaan Logist'!U36+'PEMUNGUTAN SUARA'!U36+'PENGHITUNGAN SUARA'!U36+'PENETAPAN HASIL'!U36+'NON TAHAPAN'!U36</f>
        <v>22</v>
      </c>
      <c r="V37" s="9">
        <f>'PEMBENTUKAN PPK'!V36+'PEMUKTAHIRAN DATA'!V36+PENCALONAN!V36+KAMPANYE!V36+'MASA TENANG'!V36+'Pengadaan Logist'!V36+'PEMUNGUTAN SUARA'!V36+'PENGHITUNGAN SUARA'!V36+'PENETAPAN HASIL'!V36+'NON TAHAPAN'!V36</f>
        <v>19</v>
      </c>
      <c r="W37" s="9">
        <f>'PEMBENTUKAN PPK'!W36+'PEMUKTAHIRAN DATA'!W36+PENCALONAN!W36+KAMPANYE!W36+'MASA TENANG'!W36+'Pengadaan Logist'!W36+'PEMUNGUTAN SUARA'!W36+'PENGHITUNGAN SUARA'!W36+'PENETAPAN HASIL'!W36+'NON TAHAPAN'!W36</f>
        <v>0</v>
      </c>
      <c r="X37" s="9">
        <f>'PEMBENTUKAN PPK'!X36+'PEMUKTAHIRAN DATA'!X36+PENCALONAN!X36+KAMPANYE!X36+'MASA TENANG'!X36+'Pengadaan Logist'!X36+'PEMUNGUTAN SUARA'!X36+'PENGHITUNGAN SUARA'!X36+'PENETAPAN HASIL'!X36+'NON TAHAPAN'!X36</f>
        <v>3</v>
      </c>
      <c r="Y37" s="9">
        <f>'PEMBENTUKAN PPK'!Y36+'PEMUKTAHIRAN DATA'!Y36+PENCALONAN!Y36+KAMPANYE!Y36+'MASA TENANG'!Y36+'Pengadaan Logist'!Y36+'PEMUNGUTAN SUARA'!Y36+'PENGHITUNGAN SUARA'!Y36+'PENETAPAN HASIL'!Y36+'NON TAHAPAN'!Y36</f>
        <v>12</v>
      </c>
      <c r="Z37" s="9">
        <f>'PEMBENTUKAN PPK'!Z36+'PEMUKTAHIRAN DATA'!Z36+PENCALONAN!Z36+KAMPANYE!Z36+'MASA TENANG'!Z36+'Pengadaan Logist'!Z36+'PEMUNGUTAN SUARA'!Z36+'PENGHITUNGAN SUARA'!Z36+'PENETAPAN HASIL'!Z36+'NON TAHAPAN'!Z36</f>
        <v>0</v>
      </c>
      <c r="AA37" s="9">
        <f>'PEMBENTUKAN PPK'!AA36+'PEMUKTAHIRAN DATA'!AA36+PENCALONAN!AA36+KAMPANYE!AA36+'MASA TENANG'!AA36+'Pengadaan Logist'!AA36+'PEMUNGUTAN SUARA'!AA36+'PENGHITUNGAN SUARA'!AA36+'PENETAPAN HASIL'!AA36+'NON TAHAPAN'!AA36</f>
        <v>0</v>
      </c>
      <c r="AB37" s="9">
        <f>'PEMBENTUKAN PPK'!AB36+'PEMUKTAHIRAN DATA'!AB36+PENCALONAN!AB36+KAMPANYE!AB36+'MASA TENANG'!AB36+'Pengadaan Logist'!AB36+'PEMUNGUTAN SUARA'!AB36+'PENGHITUNGAN SUARA'!AB36+'PENETAPAN HASIL'!AB36+'NON TAHAPAN'!AB36</f>
        <v>34</v>
      </c>
      <c r="AC37" s="9">
        <f>'PEMBENTUKAN PPK'!AC36+'PEMUKTAHIRAN DATA'!AC36+PENCALONAN!AC36+KAMPANYE!AC36+'MASA TENANG'!AC36+'Pengadaan Logist'!AC36+'PEMUNGUTAN SUARA'!AC36+'PENGHITUNGAN SUARA'!AC36+'PENETAPAN HASIL'!AC36+'NON TAHAPAN'!AC36</f>
        <v>3</v>
      </c>
      <c r="AD37" s="9">
        <f>'PEMBENTUKAN PPK'!AD36+'PEMUKTAHIRAN DATA'!AD36+PENCALONAN!AD36+KAMPANYE!AD36+'MASA TENANG'!AD36+'Pengadaan Logist'!AD36+'PEMUNGUTAN SUARA'!AD36+'PENGHITUNGAN SUARA'!AD36+'PENETAPAN HASIL'!AD36+'NON TAHAPAN'!AD36</f>
        <v>0</v>
      </c>
      <c r="AE37" s="9">
        <f>'PEMBENTUKAN PPK'!AE36+'PEMUKTAHIRAN DATA'!AE36+PENCALONAN!AE36+KAMPANYE!AE36+'MASA TENANG'!AE36+'Pengadaan Logist'!AE36+'PEMUNGUTAN SUARA'!AE36+'PENGHITUNGAN SUARA'!AE36+'PENETAPAN HASIL'!AE36+'NON TAHAPAN'!AE36</f>
        <v>31</v>
      </c>
      <c r="AF37" s="11">
        <f>'PEMBENTUKAN PPK'!AF36+'PEMUKTAHIRAN DATA'!AF36+PENCALONAN!AF36+KAMPANYE!AF36+'MASA TENANG'!AF36+'Pengadaan Logist'!AF36+'PEMUNGUTAN SUARA'!AF36+'PENGHITUNGAN SUARA'!AF36+'PENETAPAN HASIL'!AF36+'NON TAHAPAN'!AF36</f>
        <v>11</v>
      </c>
      <c r="AG37" s="11">
        <f>'PEMBENTUKAN PPK'!AG36+'PEMUKTAHIRAN DATA'!AG36+PENCALONAN!AG36+KAMPANYE!AG36+'MASA TENANG'!AG36+'Pengadaan Logist'!AG36+'PEMUNGUTAN SUARA'!AG36+'PENGHITUNGAN SUARA'!AG36+'PENETAPAN HASIL'!AG36+'NON TAHAPAN'!AG36</f>
        <v>1</v>
      </c>
      <c r="AH37" s="11">
        <f>'PEMBENTUKAN PPK'!AH36+'PEMUKTAHIRAN DATA'!AH36+PENCALONAN!AH36+KAMPANYE!AH36+'MASA TENANG'!AH36+'Pengadaan Logist'!AH36+'PEMUNGUTAN SUARA'!AH36+'PENGHITUNGAN SUARA'!AH36+'PENETAPAN HASIL'!AH36+'NON TAHAPAN'!AH36</f>
        <v>19</v>
      </c>
      <c r="AI37" s="154"/>
      <c r="AJ37" s="40">
        <f>'PEMBENTUKAN PPK'!AJ36+'PEMUKTAHIRAN DATA'!AJ36+PENCALONAN!AJ36+KAMPANYE!AJ36+'MASA TENANG'!AJ36+'Pengadaan Logist'!AJ36+'PEMUNGUTAN SUARA'!AJ36+'PENGHITUNGAN SUARA'!AJ36+'PENETAPAN HASIL'!AJ36+'NON TAHAPAN'!AJ36</f>
        <v>0</v>
      </c>
      <c r="AK37" s="123">
        <v>111</v>
      </c>
      <c r="AL37" s="123"/>
      <c r="AM37" s="123">
        <v>5</v>
      </c>
      <c r="AN37" s="123"/>
      <c r="AO37" s="123">
        <v>27</v>
      </c>
      <c r="AP37" s="123">
        <v>5</v>
      </c>
      <c r="AQ37" s="21"/>
      <c r="AR37" s="21"/>
      <c r="AS37" s="21"/>
      <c r="AT37" s="21"/>
      <c r="AU37" s="21"/>
      <c r="AV37" s="21"/>
      <c r="AW37" s="21"/>
      <c r="AX37" s="21"/>
      <c r="AY37" s="22"/>
      <c r="AZ37" s="22"/>
      <c r="BA37" s="22"/>
      <c r="BB37" s="22"/>
      <c r="BC37" s="22"/>
      <c r="BD37" s="17">
        <v>5</v>
      </c>
      <c r="BE37" s="17">
        <v>26</v>
      </c>
      <c r="BF37" s="17">
        <v>14</v>
      </c>
      <c r="BG37" s="17">
        <v>2</v>
      </c>
      <c r="BH37" s="17">
        <v>1</v>
      </c>
      <c r="BI37" s="17">
        <v>2</v>
      </c>
      <c r="BJ37" s="17">
        <v>50</v>
      </c>
      <c r="BM37" s="17">
        <v>1</v>
      </c>
      <c r="BO37" s="17">
        <v>3</v>
      </c>
      <c r="BP37" s="17">
        <v>1</v>
      </c>
      <c r="BS37" s="17">
        <v>1</v>
      </c>
      <c r="BT37" s="17">
        <v>3</v>
      </c>
      <c r="BU37" s="18">
        <v>3</v>
      </c>
      <c r="BV37" s="18">
        <v>182</v>
      </c>
      <c r="BW37" s="18">
        <v>40</v>
      </c>
      <c r="BX37" s="18">
        <v>29</v>
      </c>
      <c r="BY37" s="18">
        <v>8</v>
      </c>
      <c r="BZ37" s="18">
        <v>2</v>
      </c>
      <c r="CA37" s="18">
        <v>21</v>
      </c>
      <c r="CB37" s="19"/>
      <c r="CC37" s="18">
        <v>3</v>
      </c>
      <c r="CD37" s="19"/>
      <c r="CE37" s="19"/>
      <c r="CF37" s="18">
        <v>119</v>
      </c>
      <c r="CG37" s="18">
        <v>20</v>
      </c>
      <c r="CH37" s="100">
        <v>8</v>
      </c>
      <c r="CI37" s="100">
        <v>1</v>
      </c>
      <c r="CJ37" s="18">
        <v>8</v>
      </c>
      <c r="CK37" s="18">
        <v>2</v>
      </c>
      <c r="CL37" s="18">
        <v>5</v>
      </c>
      <c r="CM37" s="18">
        <v>24</v>
      </c>
      <c r="CN37" s="18">
        <v>1</v>
      </c>
      <c r="CO37" s="19"/>
      <c r="CP37" s="19"/>
      <c r="CQ37" s="19"/>
      <c r="CR37" s="18">
        <v>2</v>
      </c>
      <c r="CS37" s="18">
        <v>1</v>
      </c>
      <c r="CT37" s="19"/>
      <c r="CU37" s="19"/>
      <c r="CV37" s="19"/>
      <c r="CW37" s="19"/>
      <c r="CX37" s="19"/>
      <c r="CY37" s="19"/>
      <c r="CZ37" s="19"/>
      <c r="DA37" s="19"/>
      <c r="DB37" s="18">
        <v>1</v>
      </c>
      <c r="DC37" s="19"/>
      <c r="DD37" s="19"/>
      <c r="DE37" s="19"/>
      <c r="DF37" s="19"/>
      <c r="DG37" s="19"/>
      <c r="DH37" s="19"/>
      <c r="DI37" s="19"/>
      <c r="DJ37" s="18">
        <v>80</v>
      </c>
      <c r="DK37" s="149">
        <f t="shared" si="0"/>
        <v>31</v>
      </c>
      <c r="DL37" s="149">
        <f t="shared" si="1"/>
        <v>0</v>
      </c>
    </row>
    <row r="38" spans="1:116" s="80" customFormat="1" ht="15" customHeight="1" x14ac:dyDescent="0.25">
      <c r="B38" s="80">
        <f>SUM(B6:B37)</f>
        <v>2498</v>
      </c>
      <c r="C38" s="80">
        <f t="shared" ref="C38:BT38" si="2">SUM(C6:C37)</f>
        <v>647</v>
      </c>
      <c r="D38" s="80">
        <f t="shared" si="2"/>
        <v>507</v>
      </c>
      <c r="E38" s="80">
        <f t="shared" si="2"/>
        <v>1200</v>
      </c>
      <c r="F38" s="80">
        <f t="shared" si="2"/>
        <v>1233</v>
      </c>
      <c r="G38" s="80">
        <f t="shared" si="2"/>
        <v>1056</v>
      </c>
      <c r="H38" s="80">
        <f t="shared" si="2"/>
        <v>47</v>
      </c>
      <c r="I38" s="80">
        <f t="shared" si="2"/>
        <v>126</v>
      </c>
      <c r="J38" s="80">
        <f t="shared" si="2"/>
        <v>307</v>
      </c>
      <c r="K38" s="80">
        <f t="shared" si="2"/>
        <v>233</v>
      </c>
      <c r="L38" s="80">
        <f t="shared" si="2"/>
        <v>13</v>
      </c>
      <c r="M38" s="80">
        <f t="shared" si="2"/>
        <v>61</v>
      </c>
      <c r="N38" s="80">
        <f t="shared" si="2"/>
        <v>198</v>
      </c>
      <c r="O38" s="80">
        <f t="shared" si="2"/>
        <v>40</v>
      </c>
      <c r="P38" s="80">
        <f t="shared" si="2"/>
        <v>46</v>
      </c>
      <c r="Q38" s="80">
        <f t="shared" si="2"/>
        <v>8</v>
      </c>
      <c r="R38" s="80">
        <f t="shared" si="2"/>
        <v>1413</v>
      </c>
      <c r="S38" s="80">
        <f t="shared" si="2"/>
        <v>830</v>
      </c>
      <c r="T38" s="80">
        <f t="shared" si="2"/>
        <v>50</v>
      </c>
      <c r="U38" s="80">
        <f t="shared" si="2"/>
        <v>523</v>
      </c>
      <c r="V38" s="80">
        <f t="shared" si="2"/>
        <v>981</v>
      </c>
      <c r="W38" s="80">
        <f t="shared" si="2"/>
        <v>0</v>
      </c>
      <c r="X38" s="80">
        <f t="shared" si="2"/>
        <v>94</v>
      </c>
      <c r="Y38" s="80">
        <f t="shared" si="2"/>
        <v>164</v>
      </c>
      <c r="Z38" s="80">
        <f t="shared" si="2"/>
        <v>0</v>
      </c>
      <c r="AA38" s="80">
        <f t="shared" si="2"/>
        <v>24</v>
      </c>
      <c r="AB38" s="80">
        <f t="shared" si="2"/>
        <v>1263</v>
      </c>
      <c r="AC38" s="80">
        <f t="shared" si="2"/>
        <v>119</v>
      </c>
      <c r="AD38" s="80">
        <f t="shared" si="2"/>
        <v>0</v>
      </c>
      <c r="AE38" s="80">
        <f>SUM(AE6:AE37)</f>
        <v>1145</v>
      </c>
      <c r="AF38" s="80">
        <f t="shared" si="2"/>
        <v>707</v>
      </c>
      <c r="AG38" s="80">
        <f>SUM(AG6:AG37)</f>
        <v>28</v>
      </c>
      <c r="AH38" s="80">
        <f t="shared" si="2"/>
        <v>411</v>
      </c>
      <c r="AI38" s="80">
        <f t="shared" si="2"/>
        <v>0</v>
      </c>
      <c r="AJ38" s="80">
        <f t="shared" si="2"/>
        <v>729</v>
      </c>
      <c r="AK38" s="80">
        <f t="shared" si="2"/>
        <v>1346</v>
      </c>
      <c r="AL38" s="80">
        <f t="shared" si="2"/>
        <v>33</v>
      </c>
      <c r="AM38" s="80">
        <f t="shared" si="2"/>
        <v>13</v>
      </c>
      <c r="AN38" s="80">
        <f t="shared" si="2"/>
        <v>1</v>
      </c>
      <c r="AO38" s="80">
        <f t="shared" si="2"/>
        <v>210</v>
      </c>
      <c r="AP38" s="80">
        <f t="shared" si="2"/>
        <v>25</v>
      </c>
      <c r="AQ38" s="80">
        <f t="shared" si="2"/>
        <v>0</v>
      </c>
      <c r="AR38" s="80">
        <f t="shared" si="2"/>
        <v>0</v>
      </c>
      <c r="AS38" s="80">
        <f t="shared" si="2"/>
        <v>0</v>
      </c>
      <c r="AT38" s="80">
        <f t="shared" si="2"/>
        <v>0</v>
      </c>
      <c r="AU38" s="80">
        <f t="shared" si="2"/>
        <v>0</v>
      </c>
      <c r="AV38" s="80">
        <f t="shared" si="2"/>
        <v>0</v>
      </c>
      <c r="AW38" s="80">
        <f t="shared" si="2"/>
        <v>0</v>
      </c>
      <c r="AX38" s="80">
        <f t="shared" si="2"/>
        <v>0</v>
      </c>
      <c r="AY38" s="80">
        <f t="shared" si="2"/>
        <v>9</v>
      </c>
      <c r="AZ38" s="80">
        <f t="shared" si="2"/>
        <v>9</v>
      </c>
      <c r="BA38" s="80">
        <f t="shared" si="2"/>
        <v>49</v>
      </c>
      <c r="BB38" s="80">
        <f t="shared" si="2"/>
        <v>85</v>
      </c>
      <c r="BC38" s="80">
        <f t="shared" si="2"/>
        <v>6</v>
      </c>
      <c r="BD38" s="80">
        <f t="shared" si="2"/>
        <v>43</v>
      </c>
      <c r="BE38" s="80">
        <f t="shared" si="2"/>
        <v>68</v>
      </c>
      <c r="BF38" s="80">
        <f t="shared" si="2"/>
        <v>95</v>
      </c>
      <c r="BG38" s="80">
        <f t="shared" si="2"/>
        <v>4</v>
      </c>
      <c r="BH38" s="80">
        <f t="shared" si="2"/>
        <v>33</v>
      </c>
      <c r="BI38" s="80">
        <f t="shared" si="2"/>
        <v>4</v>
      </c>
      <c r="BJ38" s="80">
        <f t="shared" si="2"/>
        <v>264</v>
      </c>
      <c r="BK38" s="80">
        <f t="shared" si="2"/>
        <v>3</v>
      </c>
      <c r="BL38" s="80">
        <f t="shared" si="2"/>
        <v>0</v>
      </c>
      <c r="BM38" s="80">
        <f t="shared" si="2"/>
        <v>3</v>
      </c>
      <c r="BN38" s="80">
        <f t="shared" si="2"/>
        <v>0</v>
      </c>
      <c r="BO38" s="80">
        <f t="shared" si="2"/>
        <v>6</v>
      </c>
      <c r="BP38" s="80">
        <f t="shared" si="2"/>
        <v>3</v>
      </c>
      <c r="BQ38" s="80">
        <f t="shared" si="2"/>
        <v>1</v>
      </c>
      <c r="BR38" s="80">
        <f t="shared" si="2"/>
        <v>0</v>
      </c>
      <c r="BS38" s="80">
        <f t="shared" si="2"/>
        <v>3</v>
      </c>
      <c r="BT38" s="80">
        <f t="shared" si="2"/>
        <v>3</v>
      </c>
      <c r="BU38" s="80">
        <f t="shared" ref="BU38:DJ38" si="3">SUM(BU6:BU37)</f>
        <v>16</v>
      </c>
      <c r="BV38" s="80">
        <f t="shared" si="3"/>
        <v>252</v>
      </c>
      <c r="BW38" s="80">
        <f t="shared" si="3"/>
        <v>97</v>
      </c>
      <c r="BX38" s="80">
        <f t="shared" si="3"/>
        <v>40</v>
      </c>
      <c r="BY38" s="80">
        <f t="shared" si="3"/>
        <v>41</v>
      </c>
      <c r="BZ38" s="80">
        <f t="shared" si="3"/>
        <v>25</v>
      </c>
      <c r="CA38" s="80">
        <f t="shared" si="3"/>
        <v>86</v>
      </c>
      <c r="CB38" s="80">
        <f t="shared" si="3"/>
        <v>4</v>
      </c>
      <c r="CC38" s="80">
        <f t="shared" si="3"/>
        <v>38</v>
      </c>
      <c r="CD38" s="80">
        <f t="shared" si="3"/>
        <v>4</v>
      </c>
      <c r="CE38" s="80">
        <f t="shared" si="3"/>
        <v>4</v>
      </c>
      <c r="CF38" s="80">
        <f t="shared" si="3"/>
        <v>287</v>
      </c>
      <c r="CG38" s="80">
        <f t="shared" si="3"/>
        <v>113</v>
      </c>
      <c r="CH38" s="80">
        <f t="shared" si="3"/>
        <v>28</v>
      </c>
      <c r="CI38" s="80">
        <f t="shared" si="3"/>
        <v>6</v>
      </c>
      <c r="CJ38" s="80">
        <f t="shared" si="3"/>
        <v>42</v>
      </c>
      <c r="CK38" s="80">
        <f t="shared" si="3"/>
        <v>4</v>
      </c>
      <c r="CL38" s="80">
        <f t="shared" si="3"/>
        <v>53</v>
      </c>
      <c r="CM38" s="80">
        <f t="shared" si="3"/>
        <v>138</v>
      </c>
      <c r="CN38" s="80">
        <f t="shared" si="3"/>
        <v>4</v>
      </c>
      <c r="CO38" s="80">
        <f t="shared" si="3"/>
        <v>0</v>
      </c>
      <c r="CP38" s="80">
        <f t="shared" si="3"/>
        <v>0</v>
      </c>
      <c r="CQ38" s="80">
        <f t="shared" si="3"/>
        <v>1</v>
      </c>
      <c r="CR38" s="80">
        <f t="shared" si="3"/>
        <v>14</v>
      </c>
      <c r="CS38" s="80">
        <f t="shared" si="3"/>
        <v>3</v>
      </c>
      <c r="CT38" s="80">
        <f t="shared" si="3"/>
        <v>3</v>
      </c>
      <c r="CU38" s="80">
        <f t="shared" si="3"/>
        <v>0</v>
      </c>
      <c r="CV38" s="80">
        <f t="shared" si="3"/>
        <v>3</v>
      </c>
      <c r="CW38" s="80">
        <f t="shared" si="3"/>
        <v>0</v>
      </c>
      <c r="CX38" s="80">
        <f t="shared" si="3"/>
        <v>2</v>
      </c>
      <c r="CY38" s="80">
        <f t="shared" si="3"/>
        <v>0</v>
      </c>
      <c r="CZ38" s="80">
        <f t="shared" si="3"/>
        <v>11</v>
      </c>
      <c r="DA38" s="80">
        <f t="shared" si="3"/>
        <v>0</v>
      </c>
      <c r="DB38" s="80">
        <f t="shared" si="3"/>
        <v>7</v>
      </c>
      <c r="DC38" s="80">
        <f t="shared" si="3"/>
        <v>0</v>
      </c>
      <c r="DD38" s="80">
        <f t="shared" si="3"/>
        <v>8</v>
      </c>
      <c r="DE38" s="80">
        <f t="shared" si="3"/>
        <v>0</v>
      </c>
      <c r="DF38" s="80">
        <f t="shared" si="3"/>
        <v>2</v>
      </c>
      <c r="DG38" s="80">
        <f t="shared" si="3"/>
        <v>0</v>
      </c>
      <c r="DH38" s="80">
        <f t="shared" si="3"/>
        <v>4</v>
      </c>
      <c r="DI38" s="80">
        <f t="shared" si="3"/>
        <v>0</v>
      </c>
      <c r="DJ38" s="80">
        <f t="shared" si="3"/>
        <v>407</v>
      </c>
    </row>
  </sheetData>
  <mergeCells count="34">
    <mergeCell ref="A2:A3"/>
    <mergeCell ref="B2:C2"/>
    <mergeCell ref="D2:E2"/>
    <mergeCell ref="F2:F3"/>
    <mergeCell ref="G2:I2"/>
    <mergeCell ref="J2:J3"/>
    <mergeCell ref="K2:M2"/>
    <mergeCell ref="N2:N3"/>
    <mergeCell ref="O2:Q2"/>
    <mergeCell ref="R2:R3"/>
    <mergeCell ref="S2:U2"/>
    <mergeCell ref="V2:X2"/>
    <mergeCell ref="Y2:AA2"/>
    <mergeCell ref="AB2:AE2"/>
    <mergeCell ref="AF2:AH2"/>
    <mergeCell ref="AI2:AI3"/>
    <mergeCell ref="AJ2:AJ3"/>
    <mergeCell ref="AY2:BC2"/>
    <mergeCell ref="BW3:BZ3"/>
    <mergeCell ref="CN4:CO4"/>
    <mergeCell ref="AK2:AP2"/>
    <mergeCell ref="DD4:DE4"/>
    <mergeCell ref="DF4:DG4"/>
    <mergeCell ref="DH4:DI4"/>
    <mergeCell ref="CP4:CQ4"/>
    <mergeCell ref="CR4:CS4"/>
    <mergeCell ref="CT4:CU4"/>
    <mergeCell ref="CV4:CW4"/>
    <mergeCell ref="CX4:CY4"/>
    <mergeCell ref="AI6:AI15"/>
    <mergeCell ref="AI16:AI26"/>
    <mergeCell ref="AI27:AI37"/>
    <mergeCell ref="CZ4:DA4"/>
    <mergeCell ref="DB4:DC4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D1002"/>
  <sheetViews>
    <sheetView workbookViewId="0">
      <pane xSplit="1" ySplit="2" topLeftCell="B5" activePane="bottomRight" state="frozen"/>
      <selection pane="topRight" activeCell="B1" sqref="B1"/>
      <selection pane="bottomLeft" activeCell="A3" sqref="A3"/>
      <selection pane="bottomRight" activeCell="D9" sqref="D9"/>
    </sheetView>
  </sheetViews>
  <sheetFormatPr defaultColWidth="12.59765625" defaultRowHeight="15" customHeight="1" x14ac:dyDescent="0.25"/>
  <cols>
    <col min="1" max="1" width="35" style="67" customWidth="1"/>
    <col min="2" max="2" width="13" style="67" customWidth="1"/>
    <col min="3" max="3" width="14.19921875" style="67" customWidth="1"/>
    <col min="4" max="4" width="13" style="67" customWidth="1"/>
    <col min="5" max="5" width="13.8984375" style="67" customWidth="1"/>
    <col min="6" max="6" width="8.69921875" style="67" customWidth="1"/>
    <col min="7" max="9" width="12.5" style="67" customWidth="1"/>
    <col min="10" max="10" width="8.69921875" style="67" customWidth="1"/>
    <col min="11" max="13" width="12.5" style="67" customWidth="1"/>
    <col min="14" max="14" width="7.09765625" style="67" customWidth="1"/>
    <col min="15" max="18" width="14.59765625" style="67" customWidth="1"/>
    <col min="19" max="21" width="12.5" style="67" customWidth="1"/>
    <col min="22" max="22" width="9.59765625" style="67" customWidth="1"/>
    <col min="23" max="28" width="8" style="67" customWidth="1"/>
    <col min="29" max="29" width="12.3984375" style="67" customWidth="1"/>
    <col min="30" max="30" width="6.69921875" style="67" customWidth="1"/>
    <col min="31" max="34" width="12.5" style="67" customWidth="1"/>
    <col min="35" max="35" width="12.69921875" style="67" customWidth="1"/>
    <col min="36" max="36" width="7.59765625" style="67" customWidth="1"/>
    <col min="37" max="50" width="10.3984375" style="67" hidden="1" customWidth="1"/>
    <col min="51" max="67" width="11.19921875" style="67" hidden="1" customWidth="1"/>
    <col min="68" max="68" width="10" style="67" hidden="1" customWidth="1"/>
    <col min="69" max="69" width="5.69921875" style="67" hidden="1" customWidth="1"/>
    <col min="70" max="70" width="5" style="67" hidden="1" customWidth="1"/>
    <col min="71" max="71" width="3.8984375" style="67" hidden="1" customWidth="1"/>
    <col min="72" max="72" width="4.59765625" style="67" hidden="1" customWidth="1"/>
    <col min="73" max="73" width="3.69921875" style="67" hidden="1" customWidth="1"/>
    <col min="74" max="74" width="3.59765625" style="67" hidden="1" customWidth="1"/>
    <col min="75" max="79" width="10.8984375" style="67" hidden="1" customWidth="1"/>
    <col min="80" max="80" width="10.59765625" style="67" hidden="1" customWidth="1"/>
    <col min="81" max="81" width="10.19921875" style="67" hidden="1" customWidth="1"/>
    <col min="82" max="82" width="6.3984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69921875" style="67" hidden="1" customWidth="1"/>
    <col min="96" max="96" width="7.59765625" style="67" hidden="1" customWidth="1"/>
    <col min="97" max="97" width="5.69921875" style="67" hidden="1" customWidth="1"/>
    <col min="98" max="103" width="7.59765625" style="67" hidden="1" customWidth="1"/>
    <col min="104" max="104" width="5.69921875" style="67" hidden="1" customWidth="1"/>
    <col min="105" max="105" width="7.59765625" style="67" hidden="1" customWidth="1"/>
    <col min="106" max="106" width="7.8984375" style="67" hidden="1" customWidth="1"/>
    <col min="107" max="107" width="5.69921875" style="67" hidden="1" customWidth="1"/>
    <col min="108" max="108" width="7.59765625" style="67" hidden="1" customWidth="1"/>
    <col min="109" max="16384" width="12.59765625" style="67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12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3">
      <c r="A2" s="154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/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70" t="s">
        <v>33</v>
      </c>
      <c r="BP2" s="70"/>
      <c r="BQ2" s="162" t="s">
        <v>35</v>
      </c>
      <c r="BR2" s="157"/>
      <c r="BS2" s="157"/>
      <c r="BT2" s="157"/>
      <c r="BU2" s="70"/>
      <c r="BV2" s="70"/>
      <c r="BW2" s="70"/>
      <c r="BX2" s="70"/>
      <c r="BY2" s="70"/>
      <c r="BZ2" s="70" t="s">
        <v>36</v>
      </c>
      <c r="CA2" s="70" t="s">
        <v>34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37</v>
      </c>
    </row>
    <row r="3" spans="1:108" ht="14.4" hidden="1" x14ac:dyDescent="0.3">
      <c r="A3" s="41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69" t="s">
        <v>71</v>
      </c>
      <c r="CC4" s="69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41" t="s">
        <v>78</v>
      </c>
      <c r="B5" s="9"/>
      <c r="C5" s="43"/>
      <c r="D5" s="10"/>
      <c r="E5" s="10"/>
      <c r="F5" s="10">
        <v>1</v>
      </c>
      <c r="G5" s="11"/>
      <c r="H5" s="11"/>
      <c r="I5" s="11">
        <v>1</v>
      </c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2" t="s">
        <v>79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25" t="s">
        <v>80</v>
      </c>
      <c r="B6" s="41">
        <v>2</v>
      </c>
      <c r="C6" s="55">
        <v>4</v>
      </c>
      <c r="D6" s="42">
        <v>1</v>
      </c>
      <c r="E6" s="41"/>
      <c r="F6" s="41">
        <v>2</v>
      </c>
      <c r="G6" s="11">
        <v>2</v>
      </c>
      <c r="H6" s="11"/>
      <c r="I6" s="11"/>
      <c r="J6" s="41"/>
      <c r="K6" s="11"/>
      <c r="L6" s="11"/>
      <c r="M6" s="11"/>
      <c r="N6" s="23">
        <v>1</v>
      </c>
      <c r="O6" s="44">
        <v>1</v>
      </c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3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25" t="s">
        <v>81</v>
      </c>
      <c r="B7" s="25">
        <v>1</v>
      </c>
      <c r="C7" s="55"/>
      <c r="D7" s="55"/>
      <c r="E7" s="55">
        <v>4</v>
      </c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3"/>
      <c r="AJ7" s="40">
        <v>1</v>
      </c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3">
      <c r="A8" s="25" t="s">
        <v>82</v>
      </c>
      <c r="B8" s="25">
        <v>8</v>
      </c>
      <c r="C8" s="55"/>
      <c r="D8" s="55">
        <v>1</v>
      </c>
      <c r="E8" s="55">
        <v>7</v>
      </c>
      <c r="F8" s="55">
        <v>6</v>
      </c>
      <c r="G8" s="11">
        <v>6</v>
      </c>
      <c r="H8" s="11"/>
      <c r="I8" s="11"/>
      <c r="J8" s="55"/>
      <c r="K8" s="11"/>
      <c r="L8" s="11"/>
      <c r="M8" s="11"/>
      <c r="N8" s="55">
        <v>3</v>
      </c>
      <c r="O8" s="27"/>
      <c r="P8" s="27">
        <v>3</v>
      </c>
      <c r="Q8" s="27"/>
      <c r="R8" s="55"/>
      <c r="S8" s="11"/>
      <c r="T8" s="11"/>
      <c r="U8" s="11"/>
      <c r="V8" s="29"/>
      <c r="W8" s="29"/>
      <c r="X8" s="29"/>
      <c r="Y8" s="29"/>
      <c r="Z8" s="29"/>
      <c r="AA8" s="29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1"/>
      <c r="AG8" s="11"/>
      <c r="AH8" s="11"/>
      <c r="AI8" s="153"/>
      <c r="AJ8" s="41">
        <v>2</v>
      </c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69"/>
      <c r="CC8" s="6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3">
      <c r="A9" s="25" t="s">
        <v>83</v>
      </c>
      <c r="B9" s="25">
        <v>4</v>
      </c>
      <c r="C9" s="55">
        <v>10</v>
      </c>
      <c r="D9" s="55">
        <v>1</v>
      </c>
      <c r="E9" s="55">
        <v>12</v>
      </c>
      <c r="F9" s="55">
        <v>1</v>
      </c>
      <c r="G9" s="11"/>
      <c r="H9" s="11">
        <v>1</v>
      </c>
      <c r="I9" s="11"/>
      <c r="J9" s="55"/>
      <c r="K9" s="11"/>
      <c r="L9" s="11"/>
      <c r="M9" s="11"/>
      <c r="N9" s="55">
        <v>4</v>
      </c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>
        <v>1</v>
      </c>
      <c r="AB9" s="29">
        <f t="shared" si="0"/>
        <v>1</v>
      </c>
      <c r="AC9" s="29">
        <f t="shared" si="1"/>
        <v>1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3"/>
      <c r="AJ9" s="40">
        <v>6</v>
      </c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25" t="s">
        <v>84</v>
      </c>
      <c r="B10" s="25">
        <v>3</v>
      </c>
      <c r="C10" s="55"/>
      <c r="D10" s="55"/>
      <c r="E10" s="55"/>
      <c r="F10" s="55"/>
      <c r="G10" s="11"/>
      <c r="H10" s="11"/>
      <c r="I10" s="11"/>
      <c r="J10" s="55">
        <v>1</v>
      </c>
      <c r="K10" s="11"/>
      <c r="L10" s="11"/>
      <c r="M10" s="11">
        <v>1</v>
      </c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3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25" t="s">
        <v>85</v>
      </c>
      <c r="B11" s="25">
        <v>3</v>
      </c>
      <c r="C11" s="55">
        <v>1</v>
      </c>
      <c r="D11" s="55"/>
      <c r="E11" s="55">
        <v>2</v>
      </c>
      <c r="F11" s="55">
        <v>3</v>
      </c>
      <c r="G11" s="11">
        <v>1</v>
      </c>
      <c r="H11" s="11"/>
      <c r="I11" s="11">
        <v>2</v>
      </c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3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25" t="s">
        <v>86</v>
      </c>
      <c r="B12" s="25">
        <v>1</v>
      </c>
      <c r="C12" s="55">
        <v>1</v>
      </c>
      <c r="D12" s="55">
        <v>2</v>
      </c>
      <c r="E12" s="55">
        <v>4</v>
      </c>
      <c r="F12" s="55"/>
      <c r="G12" s="11"/>
      <c r="H12" s="11"/>
      <c r="I12" s="11"/>
      <c r="J12" s="55"/>
      <c r="K12" s="11"/>
      <c r="L12" s="11"/>
      <c r="M12" s="11"/>
      <c r="N12" s="55">
        <v>2</v>
      </c>
      <c r="O12" s="27">
        <v>2</v>
      </c>
      <c r="P12" s="27"/>
      <c r="Q12" s="27"/>
      <c r="R12" s="55">
        <v>1</v>
      </c>
      <c r="S12" s="11"/>
      <c r="T12" s="11"/>
      <c r="U12" s="11">
        <v>1</v>
      </c>
      <c r="V12" s="29">
        <v>1</v>
      </c>
      <c r="W12" s="29"/>
      <c r="X12" s="29"/>
      <c r="Y12" s="29"/>
      <c r="Z12" s="29"/>
      <c r="AA12" s="29"/>
      <c r="AB12" s="29">
        <f t="shared" si="0"/>
        <v>1</v>
      </c>
      <c r="AC12" s="29">
        <f t="shared" si="1"/>
        <v>0</v>
      </c>
      <c r="AD12" s="29">
        <f t="shared" si="2"/>
        <v>0</v>
      </c>
      <c r="AE12" s="29">
        <f t="shared" si="3"/>
        <v>1</v>
      </c>
      <c r="AF12" s="11">
        <v>1</v>
      </c>
      <c r="AG12" s="11"/>
      <c r="AH12" s="11"/>
      <c r="AI12" s="153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25" t="s">
        <v>87</v>
      </c>
      <c r="B13" s="42">
        <v>1</v>
      </c>
      <c r="C13" s="41"/>
      <c r="D13" s="41">
        <v>2</v>
      </c>
      <c r="E13" s="41">
        <v>1</v>
      </c>
      <c r="F13" s="41">
        <v>3</v>
      </c>
      <c r="G13" s="41"/>
      <c r="H13" s="30"/>
      <c r="I13" s="41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3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25" t="s">
        <v>88</v>
      </c>
      <c r="B14" s="25">
        <v>1</v>
      </c>
      <c r="C14" s="55">
        <v>2</v>
      </c>
      <c r="D14" s="55">
        <v>3</v>
      </c>
      <c r="E14" s="55">
        <v>2</v>
      </c>
      <c r="F14" s="55">
        <v>2</v>
      </c>
      <c r="G14" s="11">
        <v>1</v>
      </c>
      <c r="H14" s="11"/>
      <c r="I14" s="11">
        <v>1</v>
      </c>
      <c r="J14" s="55">
        <v>1</v>
      </c>
      <c r="K14" s="11">
        <v>1</v>
      </c>
      <c r="L14" s="11"/>
      <c r="M14" s="11"/>
      <c r="N14" s="32">
        <v>1</v>
      </c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4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25" t="s">
        <v>89</v>
      </c>
      <c r="B15" s="25"/>
      <c r="C15" s="55"/>
      <c r="D15" s="55"/>
      <c r="E15" s="55">
        <v>8</v>
      </c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5" t="s">
        <v>90</v>
      </c>
      <c r="AJ15" s="41">
        <v>2</v>
      </c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25" t="s">
        <v>91</v>
      </c>
      <c r="B16" s="25">
        <v>3</v>
      </c>
      <c r="C16" s="55"/>
      <c r="D16" s="55"/>
      <c r="E16" s="55">
        <v>4</v>
      </c>
      <c r="F16" s="55"/>
      <c r="G16" s="11"/>
      <c r="H16" s="11"/>
      <c r="I16" s="11"/>
      <c r="J16" s="55">
        <v>1</v>
      </c>
      <c r="K16" s="11"/>
      <c r="L16" s="11"/>
      <c r="M16" s="11">
        <v>1</v>
      </c>
      <c r="N16" s="55">
        <v>2</v>
      </c>
      <c r="O16" s="27"/>
      <c r="P16" s="27">
        <v>2</v>
      </c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3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25" t="s">
        <v>92</v>
      </c>
      <c r="B17" s="38">
        <v>10</v>
      </c>
      <c r="C17" s="39">
        <v>11</v>
      </c>
      <c r="D17" s="39">
        <v>2</v>
      </c>
      <c r="E17" s="39">
        <v>66</v>
      </c>
      <c r="F17" s="39">
        <v>2</v>
      </c>
      <c r="G17" s="11">
        <v>1</v>
      </c>
      <c r="H17" s="11">
        <v>1</v>
      </c>
      <c r="I17" s="11"/>
      <c r="J17" s="39"/>
      <c r="K17" s="11"/>
      <c r="L17" s="11"/>
      <c r="M17" s="11"/>
      <c r="N17" s="39">
        <v>10</v>
      </c>
      <c r="O17" s="27">
        <v>2</v>
      </c>
      <c r="P17" s="27">
        <v>8</v>
      </c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3"/>
      <c r="AJ17" s="40">
        <v>49</v>
      </c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25" t="s">
        <v>93</v>
      </c>
      <c r="B18" s="25"/>
      <c r="C18" s="55"/>
      <c r="D18" s="55"/>
      <c r="E18" s="55">
        <v>9</v>
      </c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25" t="s">
        <v>94</v>
      </c>
      <c r="B19" s="25">
        <v>1</v>
      </c>
      <c r="C19" s="55"/>
      <c r="D19" s="55"/>
      <c r="E19" s="55"/>
      <c r="F19" s="55"/>
      <c r="G19" s="11"/>
      <c r="H19" s="11"/>
      <c r="I19" s="11"/>
      <c r="J19" s="26">
        <v>1</v>
      </c>
      <c r="K19" s="11">
        <v>1</v>
      </c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25" t="s">
        <v>95</v>
      </c>
      <c r="B20" s="42">
        <v>4</v>
      </c>
      <c r="C20" s="25">
        <v>4</v>
      </c>
      <c r="D20" s="55">
        <v>2</v>
      </c>
      <c r="E20" s="55">
        <v>6</v>
      </c>
      <c r="F20" s="55">
        <v>3</v>
      </c>
      <c r="G20" s="11">
        <v>3</v>
      </c>
      <c r="H20" s="11"/>
      <c r="I20" s="11"/>
      <c r="J20" s="55">
        <v>2</v>
      </c>
      <c r="K20" s="11">
        <v>1</v>
      </c>
      <c r="L20" s="11"/>
      <c r="M20" s="11">
        <v>1</v>
      </c>
      <c r="N20" s="26">
        <v>2</v>
      </c>
      <c r="O20" s="27">
        <v>1</v>
      </c>
      <c r="P20" s="27">
        <v>1</v>
      </c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3"/>
      <c r="AJ20" s="41">
        <v>1</v>
      </c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25" t="s">
        <v>96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3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25" t="s">
        <v>97</v>
      </c>
      <c r="B22" s="25"/>
      <c r="C22" s="55"/>
      <c r="D22" s="55">
        <v>1</v>
      </c>
      <c r="E22" s="55"/>
      <c r="F22" s="55">
        <v>1</v>
      </c>
      <c r="G22" s="11">
        <v>1</v>
      </c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3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25" t="s">
        <v>98</v>
      </c>
      <c r="B23" s="43">
        <v>1</v>
      </c>
      <c r="C23" s="43"/>
      <c r="D23" s="43"/>
      <c r="E23" s="43">
        <v>1</v>
      </c>
      <c r="F23" s="43"/>
      <c r="G23" s="11"/>
      <c r="H23" s="11"/>
      <c r="I23" s="11"/>
      <c r="J23" s="43">
        <v>1</v>
      </c>
      <c r="K23" s="11"/>
      <c r="L23" s="11"/>
      <c r="M23" s="11">
        <v>1</v>
      </c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3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25" t="s">
        <v>99</v>
      </c>
      <c r="B24" s="41">
        <v>2</v>
      </c>
      <c r="C24" s="48">
        <v>1</v>
      </c>
      <c r="D24" s="48"/>
      <c r="E24" s="48">
        <v>21</v>
      </c>
      <c r="F24" s="48"/>
      <c r="G24" s="11"/>
      <c r="H24" s="11"/>
      <c r="I24" s="11"/>
      <c r="J24" s="48">
        <v>1</v>
      </c>
      <c r="K24" s="11">
        <v>1</v>
      </c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25" t="s">
        <v>100</v>
      </c>
      <c r="B25" s="25"/>
      <c r="C25" s="55">
        <v>1</v>
      </c>
      <c r="D25" s="49">
        <v>1</v>
      </c>
      <c r="E25" s="55">
        <v>6</v>
      </c>
      <c r="F25" s="55"/>
      <c r="G25" s="11"/>
      <c r="H25" s="11"/>
      <c r="I25" s="11"/>
      <c r="J25" s="55"/>
      <c r="K25" s="11"/>
      <c r="L25" s="11"/>
      <c r="M25" s="11"/>
      <c r="N25" s="55">
        <v>1</v>
      </c>
      <c r="O25" s="27"/>
      <c r="P25" s="27">
        <v>1</v>
      </c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4"/>
      <c r="AJ25" s="41">
        <v>2</v>
      </c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25" t="s">
        <v>101</v>
      </c>
      <c r="B26" s="25">
        <v>20</v>
      </c>
      <c r="C26" s="55">
        <v>2</v>
      </c>
      <c r="D26" s="55">
        <v>1</v>
      </c>
      <c r="E26" s="55">
        <v>25</v>
      </c>
      <c r="F26" s="55">
        <v>19</v>
      </c>
      <c r="G26" s="11">
        <v>18</v>
      </c>
      <c r="H26" s="11">
        <v>1</v>
      </c>
      <c r="I26" s="11"/>
      <c r="J26" s="55">
        <v>1</v>
      </c>
      <c r="K26" s="11">
        <v>1</v>
      </c>
      <c r="L26" s="11"/>
      <c r="M26" s="11"/>
      <c r="N26" s="26">
        <v>2</v>
      </c>
      <c r="O26" s="27"/>
      <c r="P26" s="27">
        <v>2</v>
      </c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5" t="s">
        <v>102</v>
      </c>
      <c r="AJ26" s="28">
        <v>44</v>
      </c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25" t="s">
        <v>103</v>
      </c>
      <c r="B27" s="25">
        <v>1</v>
      </c>
      <c r="C27" s="50">
        <v>2</v>
      </c>
      <c r="D27" s="32">
        <v>2</v>
      </c>
      <c r="E27" s="51">
        <v>5</v>
      </c>
      <c r="F27" s="51">
        <v>3</v>
      </c>
      <c r="G27" s="11">
        <v>3</v>
      </c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25" t="s">
        <v>104</v>
      </c>
      <c r="B28" s="25">
        <v>2</v>
      </c>
      <c r="C28" s="55">
        <v>2</v>
      </c>
      <c r="D28" s="55">
        <v>12</v>
      </c>
      <c r="E28" s="55">
        <v>7</v>
      </c>
      <c r="F28" s="55">
        <v>8</v>
      </c>
      <c r="G28" s="11">
        <v>8</v>
      </c>
      <c r="H28" s="11"/>
      <c r="I28" s="11"/>
      <c r="J28" s="55">
        <v>5</v>
      </c>
      <c r="K28" s="11">
        <v>4</v>
      </c>
      <c r="L28" s="11"/>
      <c r="M28" s="11">
        <v>1</v>
      </c>
      <c r="N28" s="54">
        <v>1</v>
      </c>
      <c r="O28" s="27">
        <v>1</v>
      </c>
      <c r="P28" s="27"/>
      <c r="Q28" s="27"/>
      <c r="R28" s="55">
        <v>1</v>
      </c>
      <c r="S28" s="11"/>
      <c r="T28" s="11">
        <v>1</v>
      </c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3"/>
      <c r="AJ28" s="40">
        <v>23</v>
      </c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25" t="s">
        <v>105</v>
      </c>
      <c r="B29" s="25"/>
      <c r="C29" s="55"/>
      <c r="D29" s="55">
        <v>2</v>
      </c>
      <c r="E29" s="55">
        <v>2</v>
      </c>
      <c r="F29" s="55">
        <v>2</v>
      </c>
      <c r="G29" s="11">
        <v>2</v>
      </c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25" t="s">
        <v>106</v>
      </c>
      <c r="B30" s="25">
        <v>2</v>
      </c>
      <c r="C30" s="55">
        <v>1</v>
      </c>
      <c r="D30" s="55"/>
      <c r="E30" s="55"/>
      <c r="F30" s="55">
        <v>1</v>
      </c>
      <c r="G30" s="11"/>
      <c r="H30" s="11"/>
      <c r="I30" s="11">
        <v>1</v>
      </c>
      <c r="J30" s="55">
        <v>1</v>
      </c>
      <c r="K30" s="11">
        <v>1</v>
      </c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25" t="s">
        <v>107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25" t="s">
        <v>108</v>
      </c>
      <c r="B32" s="25"/>
      <c r="C32" s="55"/>
      <c r="D32" s="55">
        <v>2</v>
      </c>
      <c r="E32" s="55">
        <v>5</v>
      </c>
      <c r="F32" s="55"/>
      <c r="G32" s="11"/>
      <c r="H32" s="11"/>
      <c r="I32" s="11"/>
      <c r="J32" s="55"/>
      <c r="K32" s="11"/>
      <c r="L32" s="11"/>
      <c r="M32" s="11"/>
      <c r="N32" s="55">
        <v>2</v>
      </c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3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25" t="s">
        <v>109</v>
      </c>
      <c r="B33" s="25">
        <v>2</v>
      </c>
      <c r="C33" s="55"/>
      <c r="D33" s="55"/>
      <c r="E33" s="55"/>
      <c r="F33" s="55">
        <v>1</v>
      </c>
      <c r="G33" s="11">
        <v>1</v>
      </c>
      <c r="H33" s="11"/>
      <c r="I33" s="11"/>
      <c r="J33" s="55"/>
      <c r="K33" s="11"/>
      <c r="L33" s="11"/>
      <c r="M33" s="11"/>
      <c r="N33" s="26">
        <v>1</v>
      </c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3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25" t="s">
        <v>110</v>
      </c>
      <c r="B34" s="25">
        <v>3</v>
      </c>
      <c r="C34" s="55">
        <v>1</v>
      </c>
      <c r="D34" s="55">
        <v>2</v>
      </c>
      <c r="E34" s="55">
        <v>22</v>
      </c>
      <c r="F34" s="55">
        <v>3</v>
      </c>
      <c r="G34" s="11">
        <v>2</v>
      </c>
      <c r="H34" s="11"/>
      <c r="I34" s="11">
        <v>1</v>
      </c>
      <c r="J34" s="55">
        <v>1</v>
      </c>
      <c r="K34" s="11">
        <v>1</v>
      </c>
      <c r="L34" s="11"/>
      <c r="M34" s="11"/>
      <c r="N34" s="54">
        <v>1</v>
      </c>
      <c r="O34" s="27"/>
      <c r="P34" s="27">
        <v>1</v>
      </c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3"/>
      <c r="AJ34" s="40">
        <v>15</v>
      </c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25" t="s">
        <v>111</v>
      </c>
      <c r="B35" s="25"/>
      <c r="C35" s="55"/>
      <c r="D35" s="32">
        <v>1</v>
      </c>
      <c r="E35" s="55"/>
      <c r="F35" s="55"/>
      <c r="G35" s="11"/>
      <c r="H35" s="11"/>
      <c r="I35" s="11"/>
      <c r="J35" s="54">
        <v>1</v>
      </c>
      <c r="K35" s="11">
        <v>1</v>
      </c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3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25" t="s">
        <v>112</v>
      </c>
      <c r="B36" s="25">
        <v>3</v>
      </c>
      <c r="C36" s="55">
        <v>1</v>
      </c>
      <c r="D36" s="55">
        <v>9</v>
      </c>
      <c r="E36" s="55">
        <v>21</v>
      </c>
      <c r="F36" s="55">
        <v>2</v>
      </c>
      <c r="G36" s="11">
        <v>1</v>
      </c>
      <c r="H36" s="11">
        <v>1</v>
      </c>
      <c r="I36" s="11"/>
      <c r="J36" s="55">
        <v>9</v>
      </c>
      <c r="K36" s="11"/>
      <c r="L36" s="11"/>
      <c r="M36" s="11">
        <v>9</v>
      </c>
      <c r="N36" s="32">
        <v>1</v>
      </c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78</v>
      </c>
      <c r="C37" s="80">
        <f t="shared" ref="C37:AE37" si="4">SUM(C5:C36)</f>
        <v>44</v>
      </c>
      <c r="D37" s="80">
        <f t="shared" si="4"/>
        <v>47</v>
      </c>
      <c r="E37" s="80">
        <f t="shared" si="4"/>
        <v>240</v>
      </c>
      <c r="F37" s="80">
        <f t="shared" si="4"/>
        <v>63</v>
      </c>
      <c r="G37" s="80">
        <f t="shared" si="4"/>
        <v>50</v>
      </c>
      <c r="H37" s="80">
        <f t="shared" si="4"/>
        <v>4</v>
      </c>
      <c r="I37" s="80">
        <f t="shared" si="4"/>
        <v>6</v>
      </c>
      <c r="J37" s="80">
        <f t="shared" si="4"/>
        <v>26</v>
      </c>
      <c r="K37" s="80">
        <f t="shared" si="4"/>
        <v>12</v>
      </c>
      <c r="L37" s="80">
        <f t="shared" si="4"/>
        <v>0</v>
      </c>
      <c r="M37" s="80">
        <f t="shared" si="4"/>
        <v>14</v>
      </c>
      <c r="N37" s="80">
        <f t="shared" si="4"/>
        <v>34</v>
      </c>
      <c r="O37" s="80">
        <f t="shared" si="4"/>
        <v>7</v>
      </c>
      <c r="P37" s="80">
        <f t="shared" si="4"/>
        <v>18</v>
      </c>
      <c r="Q37" s="80">
        <f t="shared" si="4"/>
        <v>0</v>
      </c>
      <c r="R37" s="80">
        <f t="shared" si="4"/>
        <v>2</v>
      </c>
      <c r="S37" s="80">
        <f t="shared" si="4"/>
        <v>0</v>
      </c>
      <c r="T37" s="80">
        <f t="shared" si="4"/>
        <v>1</v>
      </c>
      <c r="U37" s="80">
        <f t="shared" si="4"/>
        <v>1</v>
      </c>
      <c r="V37" s="80">
        <f t="shared" si="4"/>
        <v>1</v>
      </c>
      <c r="W37" s="80">
        <f t="shared" si="4"/>
        <v>0</v>
      </c>
      <c r="X37" s="80">
        <f t="shared" si="4"/>
        <v>0</v>
      </c>
      <c r="Y37" s="80">
        <f t="shared" si="4"/>
        <v>0</v>
      </c>
      <c r="Z37" s="80">
        <f t="shared" si="4"/>
        <v>0</v>
      </c>
      <c r="AA37" s="80">
        <f t="shared" si="4"/>
        <v>1</v>
      </c>
      <c r="AB37" s="80">
        <f t="shared" si="4"/>
        <v>2</v>
      </c>
      <c r="AC37" s="80">
        <f t="shared" si="4"/>
        <v>1</v>
      </c>
      <c r="AD37" s="80">
        <f t="shared" si="4"/>
        <v>0</v>
      </c>
      <c r="AE37" s="80">
        <f t="shared" si="4"/>
        <v>1</v>
      </c>
      <c r="AF37" s="80">
        <f t="shared" ref="AF37:BN37" si="5">SUM(AF5:AF36)</f>
        <v>1</v>
      </c>
      <c r="AG37" s="80">
        <f t="shared" si="5"/>
        <v>0</v>
      </c>
      <c r="AH37" s="80">
        <f t="shared" si="5"/>
        <v>0</v>
      </c>
      <c r="AI37" s="80">
        <f t="shared" si="5"/>
        <v>0</v>
      </c>
      <c r="AJ37" s="80">
        <f t="shared" si="5"/>
        <v>145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D1002"/>
  <sheetViews>
    <sheetView workbookViewId="0">
      <pane xSplit="1" ySplit="2" topLeftCell="C8" activePane="bottomRight" state="frozen"/>
      <selection pane="topRight" activeCell="B1" sqref="B1"/>
      <selection pane="bottomLeft" activeCell="A3" sqref="A3"/>
      <selection pane="bottomRight" activeCell="F20" sqref="F20"/>
    </sheetView>
  </sheetViews>
  <sheetFormatPr defaultColWidth="12.59765625" defaultRowHeight="15" customHeight="1" x14ac:dyDescent="0.25"/>
  <cols>
    <col min="1" max="1" width="35" style="67" customWidth="1"/>
    <col min="2" max="2" width="13" style="67" customWidth="1"/>
    <col min="3" max="3" width="14.19921875" style="67" customWidth="1"/>
    <col min="4" max="4" width="13" style="67" customWidth="1"/>
    <col min="5" max="5" width="13.8984375" style="67" customWidth="1"/>
    <col min="6" max="6" width="8.69921875" style="67" customWidth="1"/>
    <col min="7" max="9" width="12.5" style="67" customWidth="1"/>
    <col min="10" max="10" width="8.69921875" style="67" customWidth="1"/>
    <col min="11" max="13" width="12.5" style="67" customWidth="1"/>
    <col min="14" max="14" width="7.09765625" style="67" customWidth="1"/>
    <col min="15" max="18" width="14.59765625" style="67" customWidth="1"/>
    <col min="19" max="21" width="12.5" style="67" customWidth="1"/>
    <col min="22" max="22" width="9.59765625" style="67" customWidth="1"/>
    <col min="23" max="28" width="8" style="67" customWidth="1"/>
    <col min="29" max="29" width="12.3984375" style="67" customWidth="1"/>
    <col min="30" max="30" width="6.69921875" style="67" customWidth="1"/>
    <col min="31" max="34" width="12.5" style="67" customWidth="1"/>
    <col min="35" max="35" width="12.69921875" style="67" customWidth="1"/>
    <col min="36" max="36" width="7.59765625" style="67" customWidth="1"/>
    <col min="37" max="50" width="10.3984375" style="67" hidden="1" customWidth="1"/>
    <col min="51" max="67" width="11.19921875" style="67" hidden="1" customWidth="1"/>
    <col min="68" max="68" width="10" style="67" hidden="1" customWidth="1"/>
    <col min="69" max="69" width="5.69921875" style="67" hidden="1" customWidth="1"/>
    <col min="70" max="70" width="5" style="67" hidden="1" customWidth="1"/>
    <col min="71" max="71" width="3.8984375" style="67" hidden="1" customWidth="1"/>
    <col min="72" max="72" width="4.59765625" style="67" hidden="1" customWidth="1"/>
    <col min="73" max="73" width="3.69921875" style="67" hidden="1" customWidth="1"/>
    <col min="74" max="74" width="3.59765625" style="67" hidden="1" customWidth="1"/>
    <col min="75" max="79" width="10.8984375" style="67" hidden="1" customWidth="1"/>
    <col min="80" max="80" width="10.59765625" style="67" hidden="1" customWidth="1"/>
    <col min="81" max="81" width="10.19921875" style="67" hidden="1" customWidth="1"/>
    <col min="82" max="82" width="6.3984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69921875" style="67" hidden="1" customWidth="1"/>
    <col min="96" max="96" width="7.59765625" style="67" hidden="1" customWidth="1"/>
    <col min="97" max="97" width="5.69921875" style="67" hidden="1" customWidth="1"/>
    <col min="98" max="103" width="7.59765625" style="67" hidden="1" customWidth="1"/>
    <col min="104" max="104" width="5.69921875" style="67" hidden="1" customWidth="1"/>
    <col min="105" max="105" width="7.59765625" style="67" hidden="1" customWidth="1"/>
    <col min="106" max="106" width="7.8984375" style="67" hidden="1" customWidth="1"/>
    <col min="107" max="107" width="5.69921875" style="67" hidden="1" customWidth="1"/>
    <col min="108" max="108" width="7.59765625" style="67" hidden="1" customWidth="1"/>
    <col min="109" max="16384" width="12.59765625" style="67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12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3">
      <c r="A2" s="154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/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70" t="s">
        <v>33</v>
      </c>
      <c r="BP2" s="70"/>
      <c r="BQ2" s="162" t="s">
        <v>35</v>
      </c>
      <c r="BR2" s="157"/>
      <c r="BS2" s="157"/>
      <c r="BT2" s="157"/>
      <c r="BU2" s="70"/>
      <c r="BV2" s="70"/>
      <c r="BW2" s="70"/>
      <c r="BX2" s="70"/>
      <c r="BY2" s="70"/>
      <c r="BZ2" s="70" t="s">
        <v>36</v>
      </c>
      <c r="CA2" s="70" t="s">
        <v>34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37</v>
      </c>
    </row>
    <row r="3" spans="1:108" ht="14.4" hidden="1" x14ac:dyDescent="0.3">
      <c r="A3" s="41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69" t="s">
        <v>71</v>
      </c>
      <c r="CC4" s="69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41" t="s">
        <v>78</v>
      </c>
      <c r="B5" s="9">
        <v>1</v>
      </c>
      <c r="C5" s="43"/>
      <c r="D5" s="10"/>
      <c r="E5" s="10"/>
      <c r="F5" s="10">
        <v>1</v>
      </c>
      <c r="G5" s="11">
        <v>1</v>
      </c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2" t="s">
        <v>79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25" t="s">
        <v>80</v>
      </c>
      <c r="B6" s="41">
        <v>2</v>
      </c>
      <c r="C6" s="55">
        <v>1</v>
      </c>
      <c r="D6" s="42"/>
      <c r="E6" s="41"/>
      <c r="F6" s="41">
        <v>1</v>
      </c>
      <c r="G6" s="11">
        <v>1</v>
      </c>
      <c r="H6" s="11"/>
      <c r="I6" s="11"/>
      <c r="J6" s="41">
        <v>1</v>
      </c>
      <c r="K6" s="11">
        <v>1</v>
      </c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3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25" t="s">
        <v>81</v>
      </c>
      <c r="B7" s="25"/>
      <c r="C7" s="55">
        <v>2</v>
      </c>
      <c r="D7" s="55"/>
      <c r="E7" s="55">
        <v>18</v>
      </c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3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3">
      <c r="A8" s="25" t="s">
        <v>82</v>
      </c>
      <c r="B8" s="25">
        <v>3</v>
      </c>
      <c r="C8" s="55">
        <v>1</v>
      </c>
      <c r="D8" s="55">
        <v>6</v>
      </c>
      <c r="E8" s="55">
        <v>23</v>
      </c>
      <c r="F8" s="55">
        <v>6</v>
      </c>
      <c r="G8" s="11">
        <v>6</v>
      </c>
      <c r="H8" s="11"/>
      <c r="I8" s="11"/>
      <c r="J8" s="55">
        <v>1</v>
      </c>
      <c r="K8" s="11"/>
      <c r="L8" s="11"/>
      <c r="M8" s="11">
        <v>1</v>
      </c>
      <c r="N8" s="55"/>
      <c r="O8" s="27"/>
      <c r="P8" s="27"/>
      <c r="Q8" s="27"/>
      <c r="R8" s="55">
        <v>3</v>
      </c>
      <c r="S8" s="11">
        <v>2</v>
      </c>
      <c r="T8" s="11"/>
      <c r="U8" s="11">
        <v>1</v>
      </c>
      <c r="V8" s="29">
        <v>1</v>
      </c>
      <c r="W8" s="29"/>
      <c r="X8" s="29"/>
      <c r="Y8" s="29">
        <v>1</v>
      </c>
      <c r="Z8" s="29"/>
      <c r="AA8" s="29"/>
      <c r="AB8" s="29">
        <f t="shared" si="0"/>
        <v>2</v>
      </c>
      <c r="AC8" s="29">
        <f t="shared" si="1"/>
        <v>0</v>
      </c>
      <c r="AD8" s="29">
        <f t="shared" si="2"/>
        <v>0</v>
      </c>
      <c r="AE8" s="29">
        <f t="shared" si="3"/>
        <v>2</v>
      </c>
      <c r="AF8" s="11">
        <v>2</v>
      </c>
      <c r="AG8" s="11"/>
      <c r="AH8" s="11"/>
      <c r="AI8" s="153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69"/>
      <c r="CC8" s="6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3">
      <c r="A9" s="25" t="s">
        <v>83</v>
      </c>
      <c r="B9" s="25"/>
      <c r="C9" s="55"/>
      <c r="D9" s="55"/>
      <c r="E9" s="55">
        <v>3</v>
      </c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3"/>
      <c r="AJ9" s="40">
        <v>4</v>
      </c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25" t="s">
        <v>84</v>
      </c>
      <c r="B10" s="25">
        <v>1</v>
      </c>
      <c r="C10" s="55">
        <v>1</v>
      </c>
      <c r="D10" s="55">
        <v>1</v>
      </c>
      <c r="E10" s="55">
        <v>2</v>
      </c>
      <c r="F10" s="55"/>
      <c r="G10" s="11"/>
      <c r="H10" s="11"/>
      <c r="I10" s="11"/>
      <c r="J10" s="55">
        <v>1</v>
      </c>
      <c r="K10" s="11"/>
      <c r="L10" s="11"/>
      <c r="M10" s="11">
        <v>1</v>
      </c>
      <c r="N10" s="26">
        <v>1</v>
      </c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3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25" t="s">
        <v>85</v>
      </c>
      <c r="B11" s="25">
        <v>4</v>
      </c>
      <c r="C11" s="55">
        <v>3</v>
      </c>
      <c r="D11" s="55">
        <v>4</v>
      </c>
      <c r="E11" s="55">
        <v>5</v>
      </c>
      <c r="F11" s="55">
        <v>3</v>
      </c>
      <c r="G11" s="11">
        <v>1</v>
      </c>
      <c r="H11" s="11"/>
      <c r="I11" s="11">
        <v>2</v>
      </c>
      <c r="J11" s="55">
        <v>3</v>
      </c>
      <c r="K11" s="11">
        <v>2</v>
      </c>
      <c r="L11" s="11"/>
      <c r="M11" s="11">
        <v>1</v>
      </c>
      <c r="N11" s="55">
        <v>1</v>
      </c>
      <c r="O11" s="27">
        <v>1</v>
      </c>
      <c r="P11" s="27"/>
      <c r="Q11" s="27"/>
      <c r="R11" s="55">
        <v>3</v>
      </c>
      <c r="S11" s="11">
        <v>3</v>
      </c>
      <c r="T11" s="11"/>
      <c r="U11" s="11"/>
      <c r="V11" s="29">
        <v>2</v>
      </c>
      <c r="W11" s="29"/>
      <c r="X11" s="29"/>
      <c r="Y11" s="29">
        <v>1</v>
      </c>
      <c r="Z11" s="29"/>
      <c r="AA11" s="29"/>
      <c r="AB11" s="29">
        <f t="shared" si="0"/>
        <v>3</v>
      </c>
      <c r="AC11" s="29">
        <f t="shared" si="1"/>
        <v>0</v>
      </c>
      <c r="AD11" s="29">
        <f t="shared" si="2"/>
        <v>0</v>
      </c>
      <c r="AE11" s="29">
        <f t="shared" si="3"/>
        <v>3</v>
      </c>
      <c r="AF11" s="11">
        <v>3</v>
      </c>
      <c r="AG11" s="11"/>
      <c r="AH11" s="11"/>
      <c r="AI11" s="153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25" t="s">
        <v>86</v>
      </c>
      <c r="B12" s="25">
        <v>1</v>
      </c>
      <c r="C12" s="55"/>
      <c r="D12" s="55">
        <v>1</v>
      </c>
      <c r="E12" s="55">
        <v>1</v>
      </c>
      <c r="F12" s="55"/>
      <c r="G12" s="11"/>
      <c r="H12" s="11"/>
      <c r="I12" s="11"/>
      <c r="J12" s="55">
        <v>2</v>
      </c>
      <c r="K12" s="11"/>
      <c r="L12" s="11"/>
      <c r="M12" s="11">
        <v>2</v>
      </c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3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25" t="s">
        <v>87</v>
      </c>
      <c r="B13" s="42"/>
      <c r="C13" s="41"/>
      <c r="D13" s="41">
        <v>1</v>
      </c>
      <c r="E13" s="41"/>
      <c r="F13" s="41">
        <v>1</v>
      </c>
      <c r="G13" s="41">
        <v>1</v>
      </c>
      <c r="H13" s="30"/>
      <c r="I13" s="41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3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25" t="s">
        <v>88</v>
      </c>
      <c r="B14" s="25">
        <v>1</v>
      </c>
      <c r="C14" s="55"/>
      <c r="D14" s="55">
        <v>1</v>
      </c>
      <c r="E14" s="55">
        <v>2</v>
      </c>
      <c r="F14" s="55">
        <v>1</v>
      </c>
      <c r="G14" s="11"/>
      <c r="H14" s="11"/>
      <c r="I14" s="11">
        <v>1</v>
      </c>
      <c r="J14" s="55"/>
      <c r="K14" s="11"/>
      <c r="L14" s="11"/>
      <c r="M14" s="11"/>
      <c r="N14" s="32">
        <v>2</v>
      </c>
      <c r="O14" s="27">
        <v>2</v>
      </c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4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25" t="s">
        <v>89</v>
      </c>
      <c r="B15" s="25">
        <v>1</v>
      </c>
      <c r="C15" s="55">
        <v>2</v>
      </c>
      <c r="D15" s="55">
        <v>1</v>
      </c>
      <c r="E15" s="55">
        <v>15</v>
      </c>
      <c r="F15" s="55"/>
      <c r="G15" s="11"/>
      <c r="H15" s="11"/>
      <c r="I15" s="11"/>
      <c r="J15" s="55">
        <v>1</v>
      </c>
      <c r="K15" s="11">
        <v>1</v>
      </c>
      <c r="L15" s="11"/>
      <c r="M15" s="11"/>
      <c r="N15" s="26">
        <v>1</v>
      </c>
      <c r="O15" s="27"/>
      <c r="P15" s="27">
        <v>1</v>
      </c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5" t="s">
        <v>90</v>
      </c>
      <c r="AJ15" s="41">
        <v>5</v>
      </c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25" t="s">
        <v>91</v>
      </c>
      <c r="B16" s="25">
        <v>2</v>
      </c>
      <c r="C16" s="55"/>
      <c r="D16" s="55">
        <v>2</v>
      </c>
      <c r="E16" s="55">
        <v>3</v>
      </c>
      <c r="F16" s="55">
        <v>3</v>
      </c>
      <c r="G16" s="11">
        <v>2</v>
      </c>
      <c r="H16" s="11">
        <v>1</v>
      </c>
      <c r="I16" s="11"/>
      <c r="J16" s="55"/>
      <c r="K16" s="11"/>
      <c r="L16" s="11"/>
      <c r="M16" s="11"/>
      <c r="N16" s="55"/>
      <c r="O16" s="27"/>
      <c r="P16" s="27"/>
      <c r="Q16" s="27"/>
      <c r="R16" s="55">
        <v>1</v>
      </c>
      <c r="S16" s="11">
        <v>1</v>
      </c>
      <c r="T16" s="11"/>
      <c r="U16" s="11"/>
      <c r="V16" s="29">
        <v>1</v>
      </c>
      <c r="W16" s="29"/>
      <c r="X16" s="29"/>
      <c r="Y16" s="29"/>
      <c r="Z16" s="29"/>
      <c r="AA16" s="29"/>
      <c r="AB16" s="29">
        <f t="shared" si="0"/>
        <v>1</v>
      </c>
      <c r="AC16" s="29">
        <f t="shared" si="1"/>
        <v>0</v>
      </c>
      <c r="AD16" s="29">
        <f t="shared" si="2"/>
        <v>0</v>
      </c>
      <c r="AE16" s="29">
        <f t="shared" si="3"/>
        <v>1</v>
      </c>
      <c r="AF16" s="11">
        <v>1</v>
      </c>
      <c r="AG16" s="11"/>
      <c r="AH16" s="11"/>
      <c r="AI16" s="153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25" t="s">
        <v>92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3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25" t="s">
        <v>93</v>
      </c>
      <c r="B18" s="25">
        <v>7</v>
      </c>
      <c r="C18" s="55">
        <v>1</v>
      </c>
      <c r="D18" s="55">
        <v>3</v>
      </c>
      <c r="E18" s="55">
        <v>13</v>
      </c>
      <c r="F18" s="55">
        <v>1</v>
      </c>
      <c r="G18" s="11">
        <v>1</v>
      </c>
      <c r="H18" s="11"/>
      <c r="I18" s="11"/>
      <c r="J18" s="55">
        <v>9</v>
      </c>
      <c r="K18" s="11">
        <v>9</v>
      </c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25" t="s">
        <v>94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25" t="s">
        <v>95</v>
      </c>
      <c r="B20" s="42">
        <v>5</v>
      </c>
      <c r="C20" s="25"/>
      <c r="D20" s="55"/>
      <c r="E20" s="55">
        <v>3</v>
      </c>
      <c r="F20" s="55">
        <v>1</v>
      </c>
      <c r="G20" s="11">
        <v>1</v>
      </c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>
        <v>4</v>
      </c>
      <c r="S20" s="11">
        <v>4</v>
      </c>
      <c r="T20" s="11"/>
      <c r="U20" s="11"/>
      <c r="V20" s="29">
        <v>3</v>
      </c>
      <c r="W20" s="29"/>
      <c r="X20" s="29"/>
      <c r="Y20" s="29"/>
      <c r="Z20" s="29"/>
      <c r="AA20" s="29"/>
      <c r="AB20" s="29">
        <f t="shared" si="0"/>
        <v>3</v>
      </c>
      <c r="AC20" s="29">
        <f t="shared" si="1"/>
        <v>0</v>
      </c>
      <c r="AD20" s="29">
        <f t="shared" si="2"/>
        <v>0</v>
      </c>
      <c r="AE20" s="29">
        <f t="shared" si="3"/>
        <v>3</v>
      </c>
      <c r="AF20" s="11">
        <v>3</v>
      </c>
      <c r="AG20" s="11"/>
      <c r="AH20" s="11"/>
      <c r="AI20" s="153"/>
      <c r="AJ20" s="41">
        <v>1</v>
      </c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25" t="s">
        <v>96</v>
      </c>
      <c r="B21" s="41"/>
      <c r="C21" s="55">
        <v>1</v>
      </c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3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25" t="s">
        <v>97</v>
      </c>
      <c r="B22" s="25"/>
      <c r="C22" s="55"/>
      <c r="D22" s="55">
        <v>2</v>
      </c>
      <c r="E22" s="55">
        <v>1</v>
      </c>
      <c r="F22" s="55">
        <v>2</v>
      </c>
      <c r="G22" s="11">
        <v>2</v>
      </c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3"/>
      <c r="AJ22" s="40">
        <v>5</v>
      </c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25" t="s">
        <v>98</v>
      </c>
      <c r="B23" s="43">
        <v>1</v>
      </c>
      <c r="C23" s="43"/>
      <c r="D23" s="43">
        <v>3</v>
      </c>
      <c r="E23" s="43">
        <v>1</v>
      </c>
      <c r="F23" s="43">
        <v>1</v>
      </c>
      <c r="G23" s="11">
        <v>1</v>
      </c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3"/>
      <c r="AJ23" s="45">
        <v>1</v>
      </c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25" t="s">
        <v>99</v>
      </c>
      <c r="B24" s="41">
        <v>3</v>
      </c>
      <c r="C24" s="48">
        <v>6</v>
      </c>
      <c r="D24" s="48"/>
      <c r="E24" s="48">
        <v>3</v>
      </c>
      <c r="F24" s="48">
        <v>3</v>
      </c>
      <c r="G24" s="11"/>
      <c r="H24" s="11"/>
      <c r="I24" s="11">
        <v>3</v>
      </c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25" t="s">
        <v>100</v>
      </c>
      <c r="B25" s="25"/>
      <c r="C25" s="55"/>
      <c r="D25" s="49">
        <v>1</v>
      </c>
      <c r="E25" s="55">
        <v>3</v>
      </c>
      <c r="F25" s="55"/>
      <c r="G25" s="11"/>
      <c r="H25" s="11"/>
      <c r="I25" s="11"/>
      <c r="J25" s="55">
        <v>1</v>
      </c>
      <c r="K25" s="11">
        <v>1</v>
      </c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>V25+Y25</f>
        <v>0</v>
      </c>
      <c r="AF25" s="11"/>
      <c r="AG25" s="11"/>
      <c r="AH25" s="11"/>
      <c r="AI25" s="154"/>
      <c r="AJ25" s="41">
        <v>1</v>
      </c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25" t="s">
        <v>101</v>
      </c>
      <c r="B26" s="25"/>
      <c r="C26" s="55"/>
      <c r="D26" s="55">
        <v>1</v>
      </c>
      <c r="E26" s="55"/>
      <c r="F26" s="55">
        <v>1</v>
      </c>
      <c r="G26" s="11">
        <v>1</v>
      </c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5" t="s">
        <v>102</v>
      </c>
      <c r="AJ26" s="28">
        <v>4</v>
      </c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25" t="s">
        <v>103</v>
      </c>
      <c r="B27" s="25"/>
      <c r="C27" s="50"/>
      <c r="D27" s="32"/>
      <c r="E27" s="51">
        <v>2</v>
      </c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25" t="s">
        <v>104</v>
      </c>
      <c r="B28" s="25">
        <v>18</v>
      </c>
      <c r="C28" s="55">
        <v>1</v>
      </c>
      <c r="D28" s="55">
        <v>7</v>
      </c>
      <c r="E28" s="55">
        <v>12</v>
      </c>
      <c r="F28" s="55">
        <v>5</v>
      </c>
      <c r="G28" s="11">
        <v>5</v>
      </c>
      <c r="H28" s="11"/>
      <c r="I28" s="11"/>
      <c r="J28" s="55">
        <v>18</v>
      </c>
      <c r="K28" s="11">
        <v>13</v>
      </c>
      <c r="L28" s="11">
        <v>3</v>
      </c>
      <c r="M28" s="11">
        <v>2</v>
      </c>
      <c r="N28" s="54">
        <v>3</v>
      </c>
      <c r="O28" s="27">
        <v>2</v>
      </c>
      <c r="P28" s="27">
        <v>1</v>
      </c>
      <c r="Q28" s="27"/>
      <c r="R28" s="55">
        <v>2</v>
      </c>
      <c r="S28" s="11">
        <v>2</v>
      </c>
      <c r="T28" s="11"/>
      <c r="U28" s="11"/>
      <c r="V28" s="29">
        <v>2</v>
      </c>
      <c r="W28" s="29"/>
      <c r="X28" s="29"/>
      <c r="Y28" s="29"/>
      <c r="Z28" s="29"/>
      <c r="AA28" s="29"/>
      <c r="AB28" s="29">
        <f t="shared" si="0"/>
        <v>2</v>
      </c>
      <c r="AC28" s="29">
        <f t="shared" si="1"/>
        <v>0</v>
      </c>
      <c r="AD28" s="29">
        <f t="shared" si="2"/>
        <v>0</v>
      </c>
      <c r="AE28" s="29">
        <f t="shared" si="3"/>
        <v>2</v>
      </c>
      <c r="AF28" s="11">
        <v>2</v>
      </c>
      <c r="AG28" s="11"/>
      <c r="AH28" s="11"/>
      <c r="AI28" s="153"/>
      <c r="AJ28" s="40">
        <v>36</v>
      </c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25" t="s">
        <v>105</v>
      </c>
      <c r="B29" s="25"/>
      <c r="C29" s="55">
        <v>1</v>
      </c>
      <c r="D29" s="55">
        <v>1</v>
      </c>
      <c r="E29" s="55"/>
      <c r="F29" s="55"/>
      <c r="G29" s="11"/>
      <c r="H29" s="11"/>
      <c r="I29" s="11"/>
      <c r="J29" s="55">
        <v>1</v>
      </c>
      <c r="K29" s="11">
        <v>1</v>
      </c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25" t="s">
        <v>106</v>
      </c>
      <c r="B30" s="25"/>
      <c r="C30" s="55"/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>
        <v>1</v>
      </c>
      <c r="W30" s="29"/>
      <c r="X30" s="29"/>
      <c r="Y30" s="29"/>
      <c r="Z30" s="29"/>
      <c r="AA30" s="29"/>
      <c r="AB30" s="29">
        <f t="shared" si="0"/>
        <v>1</v>
      </c>
      <c r="AC30" s="29">
        <f t="shared" si="1"/>
        <v>0</v>
      </c>
      <c r="AD30" s="29">
        <f t="shared" si="2"/>
        <v>0</v>
      </c>
      <c r="AE30" s="29">
        <f t="shared" si="3"/>
        <v>1</v>
      </c>
      <c r="AF30" s="11">
        <v>1</v>
      </c>
      <c r="AG30" s="11"/>
      <c r="AH30" s="11"/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25" t="s">
        <v>107</v>
      </c>
      <c r="B31" s="25">
        <v>1</v>
      </c>
      <c r="C31" s="55"/>
      <c r="D31" s="55"/>
      <c r="E31" s="55">
        <v>2</v>
      </c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25" t="s">
        <v>108</v>
      </c>
      <c r="B32" s="25">
        <v>3</v>
      </c>
      <c r="C32" s="55"/>
      <c r="D32" s="55">
        <v>3</v>
      </c>
      <c r="E32" s="55"/>
      <c r="F32" s="55"/>
      <c r="G32" s="11"/>
      <c r="H32" s="11"/>
      <c r="I32" s="11"/>
      <c r="J32" s="55">
        <v>1</v>
      </c>
      <c r="K32" s="11">
        <v>1</v>
      </c>
      <c r="L32" s="11"/>
      <c r="M32" s="11"/>
      <c r="N32" s="55">
        <v>1</v>
      </c>
      <c r="O32" s="27">
        <v>1</v>
      </c>
      <c r="P32" s="27"/>
      <c r="Q32" s="27"/>
      <c r="R32" s="55">
        <v>4</v>
      </c>
      <c r="S32" s="11"/>
      <c r="T32" s="11"/>
      <c r="U32" s="11">
        <v>4</v>
      </c>
      <c r="V32" s="29">
        <v>1</v>
      </c>
      <c r="W32" s="29"/>
      <c r="X32" s="29"/>
      <c r="Y32" s="29">
        <v>3</v>
      </c>
      <c r="Z32" s="29"/>
      <c r="AA32" s="29"/>
      <c r="AB32" s="29">
        <f t="shared" si="0"/>
        <v>4</v>
      </c>
      <c r="AC32" s="29">
        <f t="shared" si="1"/>
        <v>0</v>
      </c>
      <c r="AD32" s="29">
        <f t="shared" si="2"/>
        <v>0</v>
      </c>
      <c r="AE32" s="29">
        <f t="shared" si="3"/>
        <v>4</v>
      </c>
      <c r="AF32" s="11"/>
      <c r="AG32" s="11"/>
      <c r="AH32" s="11">
        <v>4</v>
      </c>
      <c r="AI32" s="153"/>
      <c r="AJ32" s="41">
        <v>8</v>
      </c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25" t="s">
        <v>109</v>
      </c>
      <c r="B33" s="25">
        <v>2</v>
      </c>
      <c r="C33" s="55"/>
      <c r="D33" s="55"/>
      <c r="E33" s="55">
        <v>2</v>
      </c>
      <c r="F33" s="55">
        <v>1</v>
      </c>
      <c r="G33" s="11">
        <v>1</v>
      </c>
      <c r="H33" s="11"/>
      <c r="I33" s="11"/>
      <c r="J33" s="55">
        <v>1</v>
      </c>
      <c r="K33" s="11">
        <v>1</v>
      </c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3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25" t="s">
        <v>110</v>
      </c>
      <c r="B34" s="25">
        <v>1</v>
      </c>
      <c r="C34" s="55"/>
      <c r="D34" s="55">
        <v>3</v>
      </c>
      <c r="E34" s="55">
        <v>9</v>
      </c>
      <c r="F34" s="55">
        <v>3</v>
      </c>
      <c r="G34" s="11"/>
      <c r="H34" s="11"/>
      <c r="I34" s="11">
        <v>3</v>
      </c>
      <c r="J34" s="55">
        <v>1</v>
      </c>
      <c r="K34" s="11"/>
      <c r="L34" s="11"/>
      <c r="M34" s="11">
        <v>1</v>
      </c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3"/>
      <c r="AJ34" s="40">
        <v>2</v>
      </c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25" t="s">
        <v>111</v>
      </c>
      <c r="B35" s="25">
        <v>1</v>
      </c>
      <c r="C35" s="55"/>
      <c r="D35" s="32">
        <v>1</v>
      </c>
      <c r="E35" s="55">
        <v>1</v>
      </c>
      <c r="F35" s="55"/>
      <c r="G35" s="11"/>
      <c r="H35" s="11"/>
      <c r="I35" s="11"/>
      <c r="J35" s="54">
        <v>2</v>
      </c>
      <c r="K35" s="11">
        <v>2</v>
      </c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3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25" t="s">
        <v>112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58</v>
      </c>
      <c r="C37" s="80">
        <f t="shared" ref="C37:AE37" si="4">SUM(C5:C36)</f>
        <v>20</v>
      </c>
      <c r="D37" s="80">
        <f t="shared" si="4"/>
        <v>42</v>
      </c>
      <c r="E37" s="80">
        <f t="shared" si="4"/>
        <v>124</v>
      </c>
      <c r="F37" s="80">
        <f t="shared" si="4"/>
        <v>34</v>
      </c>
      <c r="G37" s="80">
        <f t="shared" si="4"/>
        <v>24</v>
      </c>
      <c r="H37" s="80">
        <f t="shared" si="4"/>
        <v>1</v>
      </c>
      <c r="I37" s="80">
        <f t="shared" si="4"/>
        <v>9</v>
      </c>
      <c r="J37" s="80">
        <f t="shared" si="4"/>
        <v>43</v>
      </c>
      <c r="K37" s="80">
        <f t="shared" si="4"/>
        <v>32</v>
      </c>
      <c r="L37" s="80">
        <f t="shared" si="4"/>
        <v>3</v>
      </c>
      <c r="M37" s="80">
        <f t="shared" si="4"/>
        <v>8</v>
      </c>
      <c r="N37" s="80">
        <f t="shared" si="4"/>
        <v>9</v>
      </c>
      <c r="O37" s="80">
        <f t="shared" si="4"/>
        <v>6</v>
      </c>
      <c r="P37" s="80">
        <f t="shared" si="4"/>
        <v>2</v>
      </c>
      <c r="Q37" s="80">
        <f t="shared" si="4"/>
        <v>0</v>
      </c>
      <c r="R37" s="80">
        <f t="shared" si="4"/>
        <v>17</v>
      </c>
      <c r="S37" s="80">
        <f t="shared" si="4"/>
        <v>12</v>
      </c>
      <c r="T37" s="80">
        <f t="shared" si="4"/>
        <v>0</v>
      </c>
      <c r="U37" s="80">
        <f t="shared" si="4"/>
        <v>5</v>
      </c>
      <c r="V37" s="80">
        <f t="shared" si="4"/>
        <v>11</v>
      </c>
      <c r="W37" s="80">
        <f t="shared" si="4"/>
        <v>0</v>
      </c>
      <c r="X37" s="80">
        <f t="shared" si="4"/>
        <v>0</v>
      </c>
      <c r="Y37" s="80">
        <f t="shared" si="4"/>
        <v>5</v>
      </c>
      <c r="Z37" s="80">
        <f t="shared" si="4"/>
        <v>0</v>
      </c>
      <c r="AA37" s="80">
        <f t="shared" si="4"/>
        <v>0</v>
      </c>
      <c r="AB37" s="80">
        <f t="shared" si="4"/>
        <v>16</v>
      </c>
      <c r="AC37" s="80">
        <f t="shared" si="4"/>
        <v>0</v>
      </c>
      <c r="AD37" s="80">
        <f t="shared" si="4"/>
        <v>0</v>
      </c>
      <c r="AE37" s="80">
        <f t="shared" si="4"/>
        <v>16</v>
      </c>
      <c r="AF37" s="80">
        <f t="shared" ref="AF37:BN37" si="5">SUM(AF5:AF36)</f>
        <v>12</v>
      </c>
      <c r="AG37" s="80">
        <f t="shared" si="5"/>
        <v>0</v>
      </c>
      <c r="AH37" s="80">
        <f t="shared" si="5"/>
        <v>4</v>
      </c>
      <c r="AI37" s="80">
        <f t="shared" si="5"/>
        <v>0</v>
      </c>
      <c r="AJ37" s="80">
        <f t="shared" si="5"/>
        <v>67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02"/>
  <sheetViews>
    <sheetView workbookViewId="0">
      <pane xSplit="1" ySplit="2" topLeftCell="AD5" activePane="bottomRight" state="frozen"/>
      <selection pane="topRight" activeCell="B1" sqref="B1"/>
      <selection pane="bottomLeft" activeCell="A3" sqref="A3"/>
      <selection pane="bottomRight" activeCell="AG20" sqref="AG20"/>
    </sheetView>
  </sheetViews>
  <sheetFormatPr defaultColWidth="12.59765625" defaultRowHeight="15" customHeight="1" x14ac:dyDescent="0.25"/>
  <cols>
    <col min="1" max="1" width="35" style="88" customWidth="1"/>
    <col min="2" max="2" width="13" style="88" customWidth="1"/>
    <col min="3" max="3" width="14.19921875" style="88" customWidth="1"/>
    <col min="4" max="4" width="13" style="88" customWidth="1"/>
    <col min="5" max="5" width="13.8984375" style="88" customWidth="1"/>
    <col min="6" max="6" width="8.69921875" style="88" customWidth="1"/>
    <col min="7" max="9" width="12.5" style="88" customWidth="1"/>
    <col min="10" max="10" width="8.69921875" style="88" customWidth="1"/>
    <col min="11" max="13" width="12.5" style="88" customWidth="1"/>
    <col min="14" max="14" width="7.09765625" style="88" customWidth="1"/>
    <col min="15" max="18" width="14.59765625" style="88" customWidth="1"/>
    <col min="19" max="21" width="12.5" style="88" customWidth="1"/>
    <col min="22" max="22" width="9.59765625" style="88" customWidth="1"/>
    <col min="23" max="28" width="8" style="88" customWidth="1"/>
    <col min="29" max="29" width="12.3984375" style="88" customWidth="1"/>
    <col min="30" max="30" width="6.69921875" style="88" customWidth="1"/>
    <col min="31" max="34" width="12.5" style="88" customWidth="1"/>
    <col min="35" max="35" width="12.69921875" style="88" customWidth="1"/>
    <col min="36" max="36" width="7.59765625" style="88" customWidth="1"/>
    <col min="37" max="50" width="10.3984375" style="88" hidden="1" customWidth="1"/>
    <col min="51" max="67" width="11.19921875" style="88" hidden="1" customWidth="1"/>
    <col min="68" max="68" width="10" style="88" hidden="1" customWidth="1"/>
    <col min="69" max="69" width="5.69921875" style="88" hidden="1" customWidth="1"/>
    <col min="70" max="70" width="5" style="88" hidden="1" customWidth="1"/>
    <col min="71" max="71" width="3.8984375" style="88" hidden="1" customWidth="1"/>
    <col min="72" max="72" width="4.59765625" style="88" hidden="1" customWidth="1"/>
    <col min="73" max="73" width="3.69921875" style="88" hidden="1" customWidth="1"/>
    <col min="74" max="74" width="3.59765625" style="88" hidden="1" customWidth="1"/>
    <col min="75" max="79" width="10.8984375" style="88" hidden="1" customWidth="1"/>
    <col min="80" max="80" width="10.59765625" style="88" hidden="1" customWidth="1"/>
    <col min="81" max="81" width="10.19921875" style="88" hidden="1" customWidth="1"/>
    <col min="82" max="82" width="6.3984375" style="88" hidden="1" customWidth="1"/>
    <col min="83" max="84" width="5.5" style="88" hidden="1" customWidth="1"/>
    <col min="85" max="90" width="12" style="88" hidden="1" customWidth="1"/>
    <col min="91" max="91" width="11.5" style="88" hidden="1" customWidth="1"/>
    <col min="92" max="94" width="8.5" style="88" hidden="1" customWidth="1"/>
    <col min="95" max="95" width="5.69921875" style="88" hidden="1" customWidth="1"/>
    <col min="96" max="96" width="7.59765625" style="88" hidden="1" customWidth="1"/>
    <col min="97" max="97" width="5.69921875" style="88" hidden="1" customWidth="1"/>
    <col min="98" max="103" width="7.59765625" style="88" hidden="1" customWidth="1"/>
    <col min="104" max="104" width="5.69921875" style="88" hidden="1" customWidth="1"/>
    <col min="105" max="105" width="7.59765625" style="88" hidden="1" customWidth="1"/>
    <col min="106" max="106" width="7.8984375" style="88" hidden="1" customWidth="1"/>
    <col min="107" max="107" width="5.69921875" style="88" hidden="1" customWidth="1"/>
    <col min="108" max="108" width="7.59765625" style="88" hidden="1" customWidth="1"/>
    <col min="109" max="16384" width="12.59765625" style="88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90" t="s">
        <v>12</v>
      </c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</row>
    <row r="2" spans="1:108" ht="34.5" customHeight="1" x14ac:dyDescent="0.3">
      <c r="A2" s="154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/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90" t="s">
        <v>33</v>
      </c>
      <c r="BP2" s="90"/>
      <c r="BQ2" s="162" t="s">
        <v>35</v>
      </c>
      <c r="BR2" s="157"/>
      <c r="BS2" s="157"/>
      <c r="BT2" s="157"/>
      <c r="BU2" s="90"/>
      <c r="BV2" s="90"/>
      <c r="BW2" s="90"/>
      <c r="BX2" s="90"/>
      <c r="BY2" s="90"/>
      <c r="BZ2" s="90" t="s">
        <v>36</v>
      </c>
      <c r="CA2" s="90" t="s">
        <v>34</v>
      </c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8"/>
      <c r="DC2" s="8"/>
      <c r="DD2" s="8" t="s">
        <v>37</v>
      </c>
    </row>
    <row r="3" spans="1:108" ht="14.4" hidden="1" x14ac:dyDescent="0.3">
      <c r="A3" s="41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89"/>
      <c r="CC3" s="89"/>
      <c r="CD3" s="18"/>
      <c r="CE3" s="87"/>
      <c r="CF3" s="87"/>
      <c r="CG3" s="87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89" t="s">
        <v>71</v>
      </c>
      <c r="CC4" s="89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41" t="s">
        <v>78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2" t="s">
        <v>79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89"/>
      <c r="CC5" s="8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25" t="s">
        <v>80</v>
      </c>
      <c r="B6" s="41">
        <v>1</v>
      </c>
      <c r="C6" s="55"/>
      <c r="D6" s="42"/>
      <c r="E6" s="41">
        <v>1</v>
      </c>
      <c r="F6" s="41"/>
      <c r="G6" s="11"/>
      <c r="H6" s="11"/>
      <c r="I6" s="11"/>
      <c r="J6" s="41">
        <v>1</v>
      </c>
      <c r="K6" s="11">
        <v>1</v>
      </c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3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89"/>
      <c r="CC6" s="8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25" t="s">
        <v>81</v>
      </c>
      <c r="B7" s="25"/>
      <c r="C7" s="55"/>
      <c r="D7" s="55"/>
      <c r="E7" s="55"/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3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89">
        <v>2</v>
      </c>
      <c r="CC7" s="8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3">
      <c r="A8" s="25" t="s">
        <v>82</v>
      </c>
      <c r="B8" s="25"/>
      <c r="C8" s="55"/>
      <c r="D8" s="55"/>
      <c r="E8" s="55"/>
      <c r="F8" s="55"/>
      <c r="G8" s="11"/>
      <c r="H8" s="11"/>
      <c r="I8" s="11"/>
      <c r="J8" s="55"/>
      <c r="K8" s="11"/>
      <c r="L8" s="11"/>
      <c r="M8" s="11"/>
      <c r="N8" s="55"/>
      <c r="O8" s="27"/>
      <c r="P8" s="27"/>
      <c r="Q8" s="27"/>
      <c r="R8" s="55"/>
      <c r="S8" s="11"/>
      <c r="T8" s="11"/>
      <c r="U8" s="11"/>
      <c r="V8" s="29"/>
      <c r="W8" s="29"/>
      <c r="X8" s="29"/>
      <c r="Y8" s="29"/>
      <c r="Z8" s="29"/>
      <c r="AA8" s="29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1"/>
      <c r="AG8" s="11"/>
      <c r="AH8" s="11"/>
      <c r="AI8" s="153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89"/>
      <c r="CC8" s="8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3">
      <c r="A9" s="25" t="s">
        <v>83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3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89"/>
      <c r="CC9" s="8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25" t="s">
        <v>84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3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89"/>
      <c r="CC10" s="8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25" t="s">
        <v>85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3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89">
        <v>5</v>
      </c>
      <c r="CC11" s="8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25" t="s">
        <v>86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3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89">
        <v>5</v>
      </c>
      <c r="CC12" s="8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25" t="s">
        <v>87</v>
      </c>
      <c r="B13" s="42"/>
      <c r="C13" s="41"/>
      <c r="D13" s="41"/>
      <c r="E13" s="41"/>
      <c r="F13" s="41"/>
      <c r="G13" s="41"/>
      <c r="H13" s="30"/>
      <c r="I13" s="41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3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89"/>
      <c r="CC13" s="8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25" t="s">
        <v>88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4"/>
      <c r="AJ14" s="41">
        <v>1</v>
      </c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89"/>
      <c r="CC14" s="8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25" t="s">
        <v>89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5" t="s">
        <v>90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89">
        <v>2</v>
      </c>
      <c r="CC15" s="8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25" t="s">
        <v>91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3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25" t="s">
        <v>92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3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89"/>
      <c r="CC17" s="8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25" t="s">
        <v>93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89"/>
      <c r="CC18" s="8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25" t="s">
        <v>94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89"/>
      <c r="CC19" s="8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25" t="s">
        <v>95</v>
      </c>
      <c r="B20" s="42"/>
      <c r="C20" s="25"/>
      <c r="D20" s="55"/>
      <c r="E20" s="55">
        <v>1</v>
      </c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3"/>
      <c r="AJ20" s="41">
        <v>9</v>
      </c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89"/>
      <c r="CC20" s="8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25" t="s">
        <v>96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3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89"/>
      <c r="CC21" s="8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25" t="s">
        <v>97</v>
      </c>
      <c r="B22" s="25"/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3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89"/>
      <c r="CC22" s="8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25" t="s">
        <v>98</v>
      </c>
      <c r="B23" s="43"/>
      <c r="C23" s="43"/>
      <c r="D23" s="43"/>
      <c r="E23" s="43"/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3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25" t="s">
        <v>99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89"/>
      <c r="CC24" s="8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25" t="s">
        <v>100</v>
      </c>
      <c r="B25" s="25">
        <v>1</v>
      </c>
      <c r="C25" s="55"/>
      <c r="D25" s="49"/>
      <c r="E25" s="55">
        <v>1</v>
      </c>
      <c r="F25" s="55"/>
      <c r="G25" s="11"/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>
        <v>1</v>
      </c>
      <c r="S25" s="11"/>
      <c r="T25" s="11"/>
      <c r="U25" s="11"/>
      <c r="V25" s="29">
        <v>1</v>
      </c>
      <c r="W25" s="29"/>
      <c r="X25" s="29"/>
      <c r="Y25" s="29"/>
      <c r="Z25" s="29"/>
      <c r="AA25" s="29"/>
      <c r="AB25" s="29">
        <f t="shared" si="0"/>
        <v>1</v>
      </c>
      <c r="AC25" s="29">
        <f t="shared" si="1"/>
        <v>0</v>
      </c>
      <c r="AD25" s="29">
        <f t="shared" si="2"/>
        <v>0</v>
      </c>
      <c r="AE25" s="29">
        <f t="shared" si="3"/>
        <v>1</v>
      </c>
      <c r="AF25" s="11">
        <v>1</v>
      </c>
      <c r="AG25" s="11"/>
      <c r="AH25" s="11"/>
      <c r="AI25" s="154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25" t="s">
        <v>101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5" t="s">
        <v>102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89"/>
      <c r="CC26" s="8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25" t="s">
        <v>103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89"/>
      <c r="CC27" s="8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25" t="s">
        <v>104</v>
      </c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3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89"/>
      <c r="CC28" s="8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25" t="s">
        <v>105</v>
      </c>
      <c r="B29" s="25">
        <v>1</v>
      </c>
      <c r="C29" s="55"/>
      <c r="D29" s="55"/>
      <c r="E29" s="55"/>
      <c r="F29" s="55">
        <v>1</v>
      </c>
      <c r="G29" s="11">
        <v>1</v>
      </c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89"/>
      <c r="CC29" s="8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25" t="s">
        <v>106</v>
      </c>
      <c r="B30" s="25"/>
      <c r="C30" s="55"/>
      <c r="D30" s="55"/>
      <c r="E30" s="55">
        <v>3</v>
      </c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89"/>
      <c r="CC30" s="8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25" t="s">
        <v>107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89">
        <v>6</v>
      </c>
      <c r="CC31" s="8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25" t="s">
        <v>108</v>
      </c>
      <c r="B32" s="25"/>
      <c r="C32" s="55"/>
      <c r="D32" s="55">
        <v>1</v>
      </c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>
        <v>1</v>
      </c>
      <c r="S32" s="11">
        <v>1</v>
      </c>
      <c r="T32" s="11"/>
      <c r="U32" s="11"/>
      <c r="V32" s="29"/>
      <c r="W32" s="29"/>
      <c r="X32" s="29"/>
      <c r="Y32" s="29">
        <v>1</v>
      </c>
      <c r="Z32" s="29"/>
      <c r="AA32" s="29"/>
      <c r="AB32" s="29">
        <f t="shared" si="0"/>
        <v>1</v>
      </c>
      <c r="AC32" s="29">
        <f t="shared" si="1"/>
        <v>0</v>
      </c>
      <c r="AD32" s="29">
        <f t="shared" si="2"/>
        <v>0</v>
      </c>
      <c r="AE32" s="29">
        <f t="shared" si="3"/>
        <v>1</v>
      </c>
      <c r="AF32" s="11"/>
      <c r="AG32" s="11"/>
      <c r="AH32" s="11">
        <v>1</v>
      </c>
      <c r="AI32" s="153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89"/>
      <c r="CC32" s="8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25" t="s">
        <v>109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3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89"/>
      <c r="CC33" s="8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25" t="s">
        <v>110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3"/>
      <c r="AJ34" s="40">
        <v>13</v>
      </c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89"/>
      <c r="CC34" s="8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25" t="s">
        <v>111</v>
      </c>
      <c r="B35" s="25"/>
      <c r="C35" s="55"/>
      <c r="D35" s="32"/>
      <c r="E35" s="55"/>
      <c r="F35" s="55"/>
      <c r="G35" s="11"/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3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89"/>
      <c r="CC35" s="8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25" t="s">
        <v>112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89">
        <v>8</v>
      </c>
      <c r="CC36" s="8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3</v>
      </c>
      <c r="C37" s="80">
        <f t="shared" ref="C37:AE37" si="4">SUM(C5:C36)</f>
        <v>0</v>
      </c>
      <c r="D37" s="80">
        <f t="shared" si="4"/>
        <v>1</v>
      </c>
      <c r="E37" s="80">
        <f t="shared" si="4"/>
        <v>6</v>
      </c>
      <c r="F37" s="80">
        <f t="shared" si="4"/>
        <v>1</v>
      </c>
      <c r="G37" s="80">
        <f t="shared" si="4"/>
        <v>1</v>
      </c>
      <c r="H37" s="80">
        <f t="shared" si="4"/>
        <v>0</v>
      </c>
      <c r="I37" s="80">
        <f t="shared" si="4"/>
        <v>0</v>
      </c>
      <c r="J37" s="80">
        <f t="shared" si="4"/>
        <v>1</v>
      </c>
      <c r="K37" s="80">
        <f t="shared" si="4"/>
        <v>1</v>
      </c>
      <c r="L37" s="80">
        <f t="shared" si="4"/>
        <v>0</v>
      </c>
      <c r="M37" s="80">
        <f t="shared" si="4"/>
        <v>0</v>
      </c>
      <c r="N37" s="80">
        <f t="shared" si="4"/>
        <v>0</v>
      </c>
      <c r="O37" s="80">
        <f t="shared" si="4"/>
        <v>0</v>
      </c>
      <c r="P37" s="80">
        <f t="shared" si="4"/>
        <v>0</v>
      </c>
      <c r="Q37" s="80">
        <f t="shared" si="4"/>
        <v>0</v>
      </c>
      <c r="R37" s="80">
        <f t="shared" si="4"/>
        <v>2</v>
      </c>
      <c r="S37" s="80">
        <f t="shared" si="4"/>
        <v>1</v>
      </c>
      <c r="T37" s="80">
        <f t="shared" si="4"/>
        <v>0</v>
      </c>
      <c r="U37" s="80">
        <f t="shared" si="4"/>
        <v>0</v>
      </c>
      <c r="V37" s="80">
        <f t="shared" si="4"/>
        <v>1</v>
      </c>
      <c r="W37" s="80">
        <f t="shared" si="4"/>
        <v>0</v>
      </c>
      <c r="X37" s="80">
        <f t="shared" si="4"/>
        <v>0</v>
      </c>
      <c r="Y37" s="80">
        <f t="shared" si="4"/>
        <v>1</v>
      </c>
      <c r="Z37" s="80">
        <f t="shared" si="4"/>
        <v>0</v>
      </c>
      <c r="AA37" s="80">
        <f t="shared" si="4"/>
        <v>0</v>
      </c>
      <c r="AB37" s="80">
        <f t="shared" si="4"/>
        <v>2</v>
      </c>
      <c r="AC37" s="80">
        <f t="shared" si="4"/>
        <v>0</v>
      </c>
      <c r="AD37" s="80">
        <f t="shared" si="4"/>
        <v>0</v>
      </c>
      <c r="AE37" s="80">
        <f t="shared" si="4"/>
        <v>2</v>
      </c>
      <c r="AF37" s="80">
        <f t="shared" ref="AF37:BN37" si="5">SUM(AF5:AF36)</f>
        <v>1</v>
      </c>
      <c r="AG37" s="80">
        <f t="shared" si="5"/>
        <v>0</v>
      </c>
      <c r="AH37" s="80">
        <f t="shared" si="5"/>
        <v>1</v>
      </c>
      <c r="AI37" s="80">
        <f t="shared" si="5"/>
        <v>0</v>
      </c>
      <c r="AJ37" s="80">
        <f t="shared" si="5"/>
        <v>23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J1:J2"/>
    <mergeCell ref="A1:A2"/>
    <mergeCell ref="B1:C1"/>
    <mergeCell ref="D1:E1"/>
    <mergeCell ref="F1:F2"/>
    <mergeCell ref="G1:I1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I5:AI14"/>
    <mergeCell ref="AI15:AI25"/>
    <mergeCell ref="AI26:AI36"/>
    <mergeCell ref="CR3:CS3"/>
    <mergeCell ref="CT3:CU3"/>
  </mergeCells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02"/>
  <sheetViews>
    <sheetView workbookViewId="0">
      <pane xSplit="1" ySplit="2" topLeftCell="V15" activePane="bottomRight" state="frozen"/>
      <selection pane="topRight" activeCell="B1" sqref="B1"/>
      <selection pane="bottomLeft" activeCell="A3" sqref="A3"/>
      <selection pane="bottomRight" activeCell="AJ22" sqref="AJ22"/>
    </sheetView>
  </sheetViews>
  <sheetFormatPr defaultColWidth="12.59765625" defaultRowHeight="15" customHeight="1" x14ac:dyDescent="0.25"/>
  <cols>
    <col min="1" max="1" width="35" style="88" customWidth="1"/>
    <col min="2" max="2" width="13" style="88" customWidth="1"/>
    <col min="3" max="3" width="14.19921875" style="88" customWidth="1"/>
    <col min="4" max="4" width="13" style="88" customWidth="1"/>
    <col min="5" max="5" width="13.8984375" style="88" customWidth="1"/>
    <col min="6" max="6" width="8.69921875" style="88" customWidth="1"/>
    <col min="7" max="9" width="12.5" style="88" customWidth="1"/>
    <col min="10" max="10" width="8.69921875" style="88" customWidth="1"/>
    <col min="11" max="13" width="12.5" style="88" customWidth="1"/>
    <col min="14" max="14" width="7.09765625" style="88" customWidth="1"/>
    <col min="15" max="18" width="14.59765625" style="88" customWidth="1"/>
    <col min="19" max="21" width="12.5" style="88" customWidth="1"/>
    <col min="22" max="22" width="9.59765625" style="88" customWidth="1"/>
    <col min="23" max="28" width="8" style="88" customWidth="1"/>
    <col min="29" max="29" width="12.3984375" style="88" customWidth="1"/>
    <col min="30" max="30" width="6.69921875" style="88" customWidth="1"/>
    <col min="31" max="34" width="12.5" style="88" customWidth="1"/>
    <col min="35" max="35" width="12.69921875" style="88" customWidth="1"/>
    <col min="36" max="36" width="7.59765625" style="88" customWidth="1"/>
    <col min="37" max="50" width="10.3984375" style="88" hidden="1" customWidth="1"/>
    <col min="51" max="67" width="11.19921875" style="88" hidden="1" customWidth="1"/>
    <col min="68" max="68" width="10" style="88" hidden="1" customWidth="1"/>
    <col min="69" max="69" width="5.69921875" style="88" hidden="1" customWidth="1"/>
    <col min="70" max="70" width="5" style="88" hidden="1" customWidth="1"/>
    <col min="71" max="71" width="3.8984375" style="88" hidden="1" customWidth="1"/>
    <col min="72" max="72" width="4.59765625" style="88" hidden="1" customWidth="1"/>
    <col min="73" max="73" width="3.69921875" style="88" hidden="1" customWidth="1"/>
    <col min="74" max="74" width="3.59765625" style="88" hidden="1" customWidth="1"/>
    <col min="75" max="79" width="10.8984375" style="88" hidden="1" customWidth="1"/>
    <col min="80" max="80" width="10.59765625" style="88" hidden="1" customWidth="1"/>
    <col min="81" max="81" width="10.19921875" style="88" hidden="1" customWidth="1"/>
    <col min="82" max="82" width="6.3984375" style="88" hidden="1" customWidth="1"/>
    <col min="83" max="84" width="5.5" style="88" hidden="1" customWidth="1"/>
    <col min="85" max="90" width="12" style="88" hidden="1" customWidth="1"/>
    <col min="91" max="91" width="11.5" style="88" hidden="1" customWidth="1"/>
    <col min="92" max="94" width="8.5" style="88" hidden="1" customWidth="1"/>
    <col min="95" max="95" width="5.69921875" style="88" hidden="1" customWidth="1"/>
    <col min="96" max="96" width="7.59765625" style="88" hidden="1" customWidth="1"/>
    <col min="97" max="97" width="5.69921875" style="88" hidden="1" customWidth="1"/>
    <col min="98" max="103" width="7.59765625" style="88" hidden="1" customWidth="1"/>
    <col min="104" max="104" width="5.69921875" style="88" hidden="1" customWidth="1"/>
    <col min="105" max="105" width="7.59765625" style="88" hidden="1" customWidth="1"/>
    <col min="106" max="106" width="7.8984375" style="88" hidden="1" customWidth="1"/>
    <col min="107" max="107" width="5.69921875" style="88" hidden="1" customWidth="1"/>
    <col min="108" max="108" width="7.59765625" style="88" hidden="1" customWidth="1"/>
    <col min="109" max="16384" width="12.59765625" style="88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90" t="s">
        <v>12</v>
      </c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</row>
    <row r="2" spans="1:108" ht="34.5" customHeight="1" x14ac:dyDescent="0.3">
      <c r="A2" s="154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/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90" t="s">
        <v>33</v>
      </c>
      <c r="BP2" s="90"/>
      <c r="BQ2" s="162" t="s">
        <v>35</v>
      </c>
      <c r="BR2" s="157"/>
      <c r="BS2" s="157"/>
      <c r="BT2" s="157"/>
      <c r="BU2" s="90"/>
      <c r="BV2" s="90"/>
      <c r="BW2" s="90"/>
      <c r="BX2" s="90"/>
      <c r="BY2" s="90"/>
      <c r="BZ2" s="90" t="s">
        <v>36</v>
      </c>
      <c r="CA2" s="90" t="s">
        <v>34</v>
      </c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8"/>
      <c r="DC2" s="8"/>
      <c r="DD2" s="8" t="s">
        <v>37</v>
      </c>
    </row>
    <row r="3" spans="1:108" ht="14.4" hidden="1" x14ac:dyDescent="0.3">
      <c r="A3" s="41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89"/>
      <c r="CC3" s="89"/>
      <c r="CD3" s="18"/>
      <c r="CE3" s="87"/>
      <c r="CF3" s="87"/>
      <c r="CG3" s="87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89" t="s">
        <v>71</v>
      </c>
      <c r="CC4" s="89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41" t="s">
        <v>78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2" t="s">
        <v>79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89"/>
      <c r="CC5" s="8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25" t="s">
        <v>80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3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89"/>
      <c r="CC6" s="8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25" t="s">
        <v>81</v>
      </c>
      <c r="B7" s="25"/>
      <c r="C7" s="55"/>
      <c r="D7" s="55"/>
      <c r="E7" s="55"/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3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89">
        <v>2</v>
      </c>
      <c r="CC7" s="8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3">
      <c r="A8" s="25" t="s">
        <v>82</v>
      </c>
      <c r="B8" s="25"/>
      <c r="C8" s="55"/>
      <c r="D8" s="55"/>
      <c r="E8" s="55"/>
      <c r="F8" s="55"/>
      <c r="G8" s="11"/>
      <c r="H8" s="11"/>
      <c r="I8" s="11"/>
      <c r="J8" s="55"/>
      <c r="K8" s="11"/>
      <c r="L8" s="11"/>
      <c r="M8" s="11"/>
      <c r="N8" s="55"/>
      <c r="O8" s="27"/>
      <c r="P8" s="27"/>
      <c r="Q8" s="27"/>
      <c r="R8" s="55"/>
      <c r="S8" s="11"/>
      <c r="T8" s="11"/>
      <c r="U8" s="11"/>
      <c r="V8" s="29"/>
      <c r="W8" s="29"/>
      <c r="X8" s="29"/>
      <c r="Y8" s="29"/>
      <c r="Z8" s="29"/>
      <c r="AA8" s="29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1"/>
      <c r="AG8" s="11"/>
      <c r="AH8" s="11"/>
      <c r="AI8" s="153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89"/>
      <c r="CC8" s="8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3">
      <c r="A9" s="25" t="s">
        <v>83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3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89"/>
      <c r="CC9" s="8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25" t="s">
        <v>84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3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89"/>
      <c r="CC10" s="8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25" t="s">
        <v>85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3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89">
        <v>5</v>
      </c>
      <c r="CC11" s="8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25" t="s">
        <v>86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3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89">
        <v>5</v>
      </c>
      <c r="CC12" s="8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25" t="s">
        <v>87</v>
      </c>
      <c r="B13" s="42"/>
      <c r="C13" s="41"/>
      <c r="D13" s="41"/>
      <c r="E13" s="41"/>
      <c r="F13" s="41"/>
      <c r="G13" s="41"/>
      <c r="H13" s="30"/>
      <c r="I13" s="41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3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89"/>
      <c r="CC13" s="8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25" t="s">
        <v>88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4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89"/>
      <c r="CC14" s="8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25" t="s">
        <v>89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5" t="s">
        <v>90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89">
        <v>2</v>
      </c>
      <c r="CC15" s="8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25" t="s">
        <v>91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3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25" t="s">
        <v>92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3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89"/>
      <c r="CC17" s="8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25" t="s">
        <v>93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89"/>
      <c r="CC18" s="8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25" t="s">
        <v>94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89"/>
      <c r="CC19" s="8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25" t="s">
        <v>95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3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89"/>
      <c r="CC20" s="8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25" t="s">
        <v>96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3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89"/>
      <c r="CC21" s="8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25" t="s">
        <v>97</v>
      </c>
      <c r="B22" s="25"/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3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89"/>
      <c r="CC22" s="8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25" t="s">
        <v>98</v>
      </c>
      <c r="B23" s="43"/>
      <c r="C23" s="43"/>
      <c r="D23" s="43"/>
      <c r="E23" s="43"/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3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25" t="s">
        <v>99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89"/>
      <c r="CC24" s="8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25" t="s">
        <v>100</v>
      </c>
      <c r="B25" s="25"/>
      <c r="C25" s="55"/>
      <c r="D25" s="49"/>
      <c r="E25" s="55"/>
      <c r="F25" s="55"/>
      <c r="G25" s="11"/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4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25" t="s">
        <v>101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5" t="s">
        <v>102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89"/>
      <c r="CC26" s="8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25" t="s">
        <v>103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89"/>
      <c r="CC27" s="8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25" t="s">
        <v>104</v>
      </c>
      <c r="B28" s="25">
        <v>1</v>
      </c>
      <c r="C28" s="55">
        <v>1</v>
      </c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>
        <v>1</v>
      </c>
      <c r="S28" s="11">
        <v>1</v>
      </c>
      <c r="T28" s="11"/>
      <c r="U28" s="11"/>
      <c r="V28" s="29">
        <v>1</v>
      </c>
      <c r="W28" s="29"/>
      <c r="X28" s="29"/>
      <c r="Y28" s="29"/>
      <c r="Z28" s="29"/>
      <c r="AA28" s="29"/>
      <c r="AB28" s="29">
        <f t="shared" si="0"/>
        <v>1</v>
      </c>
      <c r="AC28" s="29">
        <f t="shared" si="1"/>
        <v>0</v>
      </c>
      <c r="AD28" s="29">
        <f t="shared" si="2"/>
        <v>0</v>
      </c>
      <c r="AE28" s="29">
        <f t="shared" si="3"/>
        <v>1</v>
      </c>
      <c r="AF28" s="11">
        <v>1</v>
      </c>
      <c r="AG28" s="11"/>
      <c r="AH28" s="11"/>
      <c r="AI28" s="153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89"/>
      <c r="CC28" s="8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25" t="s">
        <v>105</v>
      </c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89"/>
      <c r="CC29" s="8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25" t="s">
        <v>106</v>
      </c>
      <c r="B30" s="25"/>
      <c r="C30" s="55"/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89"/>
      <c r="CC30" s="8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25" t="s">
        <v>107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89">
        <v>6</v>
      </c>
      <c r="CC31" s="8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25" t="s">
        <v>108</v>
      </c>
      <c r="B32" s="25">
        <v>10</v>
      </c>
      <c r="C32" s="55"/>
      <c r="D32" s="55">
        <v>10</v>
      </c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>
        <v>10</v>
      </c>
      <c r="S32" s="11">
        <v>10</v>
      </c>
      <c r="T32" s="11"/>
      <c r="U32" s="11"/>
      <c r="V32" s="29">
        <v>10</v>
      </c>
      <c r="W32" s="29"/>
      <c r="X32" s="29"/>
      <c r="Y32" s="29">
        <v>3</v>
      </c>
      <c r="Z32" s="29"/>
      <c r="AA32" s="29"/>
      <c r="AB32" s="29">
        <f t="shared" si="0"/>
        <v>13</v>
      </c>
      <c r="AC32" s="29">
        <f t="shared" si="1"/>
        <v>0</v>
      </c>
      <c r="AD32" s="29">
        <f t="shared" si="2"/>
        <v>0</v>
      </c>
      <c r="AE32" s="29">
        <f t="shared" si="3"/>
        <v>13</v>
      </c>
      <c r="AF32" s="11">
        <v>13</v>
      </c>
      <c r="AG32" s="11"/>
      <c r="AH32" s="11"/>
      <c r="AI32" s="153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89"/>
      <c r="CC32" s="8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25" t="s">
        <v>109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3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89"/>
      <c r="CC33" s="8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25" t="s">
        <v>110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3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89"/>
      <c r="CC34" s="8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25" t="s">
        <v>111</v>
      </c>
      <c r="B35" s="25"/>
      <c r="C35" s="55"/>
      <c r="D35" s="32"/>
      <c r="E35" s="55"/>
      <c r="F35" s="55"/>
      <c r="G35" s="11"/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3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89"/>
      <c r="CC35" s="8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25" t="s">
        <v>112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89">
        <v>8</v>
      </c>
      <c r="CC36" s="8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11</v>
      </c>
      <c r="C37" s="80">
        <f t="shared" ref="C37:AE37" si="4">SUM(C5:C36)</f>
        <v>1</v>
      </c>
      <c r="D37" s="80">
        <f t="shared" si="4"/>
        <v>10</v>
      </c>
      <c r="E37" s="80">
        <f t="shared" si="4"/>
        <v>0</v>
      </c>
      <c r="F37" s="80">
        <f t="shared" si="4"/>
        <v>0</v>
      </c>
      <c r="G37" s="80">
        <f t="shared" si="4"/>
        <v>0</v>
      </c>
      <c r="H37" s="80">
        <f t="shared" si="4"/>
        <v>0</v>
      </c>
      <c r="I37" s="80">
        <f t="shared" si="4"/>
        <v>0</v>
      </c>
      <c r="J37" s="80">
        <f t="shared" si="4"/>
        <v>0</v>
      </c>
      <c r="K37" s="80">
        <f t="shared" si="4"/>
        <v>0</v>
      </c>
      <c r="L37" s="80">
        <f t="shared" si="4"/>
        <v>0</v>
      </c>
      <c r="M37" s="80">
        <f t="shared" si="4"/>
        <v>0</v>
      </c>
      <c r="N37" s="80">
        <f t="shared" si="4"/>
        <v>0</v>
      </c>
      <c r="O37" s="80">
        <f t="shared" si="4"/>
        <v>0</v>
      </c>
      <c r="P37" s="80">
        <f t="shared" si="4"/>
        <v>0</v>
      </c>
      <c r="Q37" s="80">
        <f t="shared" si="4"/>
        <v>0</v>
      </c>
      <c r="R37" s="80">
        <f t="shared" si="4"/>
        <v>11</v>
      </c>
      <c r="S37" s="80">
        <f t="shared" si="4"/>
        <v>11</v>
      </c>
      <c r="T37" s="80">
        <f t="shared" si="4"/>
        <v>0</v>
      </c>
      <c r="U37" s="80">
        <f t="shared" si="4"/>
        <v>0</v>
      </c>
      <c r="V37" s="80">
        <f t="shared" si="4"/>
        <v>11</v>
      </c>
      <c r="W37" s="80">
        <f t="shared" si="4"/>
        <v>0</v>
      </c>
      <c r="X37" s="80">
        <f t="shared" si="4"/>
        <v>0</v>
      </c>
      <c r="Y37" s="80">
        <f t="shared" si="4"/>
        <v>3</v>
      </c>
      <c r="Z37" s="80">
        <f t="shared" si="4"/>
        <v>0</v>
      </c>
      <c r="AA37" s="80">
        <f t="shared" si="4"/>
        <v>0</v>
      </c>
      <c r="AB37" s="80">
        <f t="shared" si="4"/>
        <v>14</v>
      </c>
      <c r="AC37" s="80">
        <f t="shared" si="4"/>
        <v>0</v>
      </c>
      <c r="AD37" s="80">
        <f t="shared" si="4"/>
        <v>0</v>
      </c>
      <c r="AE37" s="80">
        <f t="shared" si="4"/>
        <v>14</v>
      </c>
      <c r="AF37" s="80">
        <f t="shared" ref="AF37:BN37" si="5">SUM(AF5:AF36)</f>
        <v>14</v>
      </c>
      <c r="AG37" s="80">
        <f t="shared" si="5"/>
        <v>0</v>
      </c>
      <c r="AH37" s="80">
        <f t="shared" si="5"/>
        <v>0</v>
      </c>
      <c r="AI37" s="80">
        <f t="shared" si="5"/>
        <v>0</v>
      </c>
      <c r="AJ37" s="80">
        <f t="shared" si="5"/>
        <v>0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J1:J2"/>
    <mergeCell ref="A1:A2"/>
    <mergeCell ref="B1:C1"/>
    <mergeCell ref="D1:E1"/>
    <mergeCell ref="F1:F2"/>
    <mergeCell ref="G1:I1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I5:AI14"/>
    <mergeCell ref="AI15:AI25"/>
    <mergeCell ref="AI26:AI36"/>
    <mergeCell ref="CR3:CS3"/>
    <mergeCell ref="CT3:CU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C1000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46" sqref="H46"/>
    </sheetView>
  </sheetViews>
  <sheetFormatPr defaultColWidth="12.59765625" defaultRowHeight="15" customHeight="1" x14ac:dyDescent="0.25"/>
  <cols>
    <col min="1" max="1" width="11.8984375" customWidth="1"/>
    <col min="2" max="3" width="13" customWidth="1"/>
    <col min="4" max="4" width="12.59765625" customWidth="1"/>
    <col min="5" max="5" width="10.09765625" customWidth="1"/>
    <col min="6" max="6" width="13" customWidth="1"/>
    <col min="7" max="7" width="12.5" customWidth="1"/>
    <col min="8" max="8" width="19.09765625" customWidth="1"/>
    <col min="9" max="14" width="12.69921875" customWidth="1"/>
    <col min="15" max="29" width="7.59765625" customWidth="1"/>
  </cols>
  <sheetData>
    <row r="1" spans="1:29" ht="15" customHeight="1" x14ac:dyDescent="0.3">
      <c r="A1" s="159" t="s">
        <v>0</v>
      </c>
      <c r="B1" s="169" t="s">
        <v>114</v>
      </c>
      <c r="C1" s="167"/>
      <c r="D1" s="159" t="s">
        <v>14</v>
      </c>
      <c r="E1" s="159" t="s">
        <v>3</v>
      </c>
      <c r="F1" s="159" t="s">
        <v>5</v>
      </c>
      <c r="G1" s="159" t="s">
        <v>6</v>
      </c>
      <c r="H1" s="159" t="s">
        <v>7</v>
      </c>
      <c r="I1" s="169" t="s">
        <v>114</v>
      </c>
      <c r="J1" s="167"/>
      <c r="K1" s="159" t="s">
        <v>14</v>
      </c>
      <c r="L1" s="159" t="s">
        <v>23</v>
      </c>
      <c r="M1" s="159" t="s">
        <v>24</v>
      </c>
      <c r="N1" s="159" t="s">
        <v>9</v>
      </c>
      <c r="O1" s="2"/>
      <c r="P1" s="2"/>
    </row>
    <row r="2" spans="1:29" ht="34.5" customHeight="1" x14ac:dyDescent="0.3">
      <c r="A2" s="154"/>
      <c r="B2" s="3" t="s">
        <v>1</v>
      </c>
      <c r="C2" s="3" t="s">
        <v>2</v>
      </c>
      <c r="D2" s="154"/>
      <c r="E2" s="154"/>
      <c r="F2" s="154"/>
      <c r="G2" s="154"/>
      <c r="H2" s="154"/>
      <c r="I2" s="3" t="s">
        <v>1</v>
      </c>
      <c r="J2" s="3" t="s">
        <v>2</v>
      </c>
      <c r="K2" s="154"/>
      <c r="L2" s="154"/>
      <c r="M2" s="154"/>
      <c r="N2" s="154"/>
      <c r="O2" s="2"/>
      <c r="P2" s="2"/>
    </row>
    <row r="3" spans="1:29" ht="14.25" customHeight="1" x14ac:dyDescent="0.3">
      <c r="A3" s="59" t="s">
        <v>78</v>
      </c>
      <c r="B3" s="59">
        <f>ASLI!B6+ASLI!C6</f>
        <v>26</v>
      </c>
      <c r="C3" s="59">
        <f>ASLI!D6+ASLI!E6</f>
        <v>8</v>
      </c>
      <c r="D3" s="59">
        <f>ASLI!C6+ASLI!E6</f>
        <v>11</v>
      </c>
      <c r="E3" s="59">
        <f>ASLI!F6</f>
        <v>14</v>
      </c>
      <c r="F3" s="59">
        <f>ASLI!J6</f>
        <v>2</v>
      </c>
      <c r="G3" s="59">
        <f>ASLI!N6</f>
        <v>1</v>
      </c>
      <c r="H3" s="59">
        <f>ASLI!R6</f>
        <v>7</v>
      </c>
      <c r="I3" s="14">
        <f>SUM(ASLI!V6:X6)</f>
        <v>7</v>
      </c>
      <c r="J3" s="14">
        <f>SUM(ASLI!Y6:AA6)</f>
        <v>0</v>
      </c>
      <c r="K3" s="14">
        <f>ASLI!X6+ASLI!AA6</f>
        <v>1</v>
      </c>
      <c r="L3" s="14" t="e">
        <f>ASLI!#REF!+ASLI!#REF!</f>
        <v>#REF!</v>
      </c>
      <c r="M3" s="14">
        <f>ASLI!V6+ASLI!Y6</f>
        <v>6</v>
      </c>
      <c r="N3" s="152" t="s">
        <v>79</v>
      </c>
      <c r="O3" s="60">
        <f t="shared" ref="O3:O35" si="0">SUM(B3:C3)</f>
        <v>34</v>
      </c>
      <c r="P3" s="60">
        <f t="shared" ref="P3:P35" si="1">SUM(D3:H3)</f>
        <v>35</v>
      </c>
    </row>
    <row r="4" spans="1:29" ht="14.25" customHeight="1" x14ac:dyDescent="0.3">
      <c r="A4" s="59" t="s">
        <v>80</v>
      </c>
      <c r="B4" s="59">
        <f>ASLI!B7+ASLI!C7</f>
        <v>114</v>
      </c>
      <c r="C4" s="59">
        <f>ASLI!D7+ASLI!E7</f>
        <v>30</v>
      </c>
      <c r="D4" s="59">
        <f>ASLI!C7+ASLI!E7</f>
        <v>34</v>
      </c>
      <c r="E4" s="59">
        <f>ASLI!F7</f>
        <v>19</v>
      </c>
      <c r="F4" s="59">
        <f>ASLI!J7</f>
        <v>13</v>
      </c>
      <c r="G4" s="59">
        <f>ASLI!N7</f>
        <v>2</v>
      </c>
      <c r="H4" s="59">
        <f>ASLI!R7</f>
        <v>77</v>
      </c>
      <c r="I4" s="14">
        <f>SUM(ASLI!V7:X7)</f>
        <v>58</v>
      </c>
      <c r="J4" s="14">
        <f>SUM(ASLI!Y7:AA7)</f>
        <v>7</v>
      </c>
      <c r="K4" s="14">
        <f>ASLI!X7+ASLI!AA7</f>
        <v>0</v>
      </c>
      <c r="L4" s="14" t="e">
        <f>ASLI!#REF!+ASLI!#REF!</f>
        <v>#REF!</v>
      </c>
      <c r="M4" s="14">
        <f>ASLI!V7+ASLI!Y7</f>
        <v>65</v>
      </c>
      <c r="N4" s="153"/>
      <c r="O4" s="60">
        <f t="shared" si="0"/>
        <v>144</v>
      </c>
      <c r="P4" s="60">
        <f t="shared" si="1"/>
        <v>145</v>
      </c>
    </row>
    <row r="5" spans="1:29" ht="14.25" customHeight="1" x14ac:dyDescent="0.3">
      <c r="A5" s="59" t="s">
        <v>81</v>
      </c>
      <c r="B5" s="59">
        <f>ASLI!B8+ASLI!C8</f>
        <v>64</v>
      </c>
      <c r="C5" s="59">
        <f>ASLI!D8+ASLI!E8</f>
        <v>78</v>
      </c>
      <c r="D5" s="59">
        <f>ASLI!C8+ASLI!E8</f>
        <v>73</v>
      </c>
      <c r="E5" s="59">
        <f>ASLI!F8</f>
        <v>18</v>
      </c>
      <c r="F5" s="59">
        <f>ASLI!J8</f>
        <v>14</v>
      </c>
      <c r="G5" s="59">
        <f>ASLI!N8</f>
        <v>8</v>
      </c>
      <c r="H5" s="59">
        <f>ASLI!R8</f>
        <v>31</v>
      </c>
      <c r="I5" s="14">
        <f>SUM(ASLI!V8:X8)</f>
        <v>13</v>
      </c>
      <c r="J5" s="14">
        <f>SUM(ASLI!Y8:AA8)</f>
        <v>11</v>
      </c>
      <c r="K5" s="14">
        <f>ASLI!X8+ASLI!AA8</f>
        <v>0</v>
      </c>
      <c r="L5" s="14" t="e">
        <f>ASLI!#REF!+ASLI!#REF!</f>
        <v>#REF!</v>
      </c>
      <c r="M5" s="14">
        <f>ASLI!V8+ASLI!Y8</f>
        <v>24</v>
      </c>
      <c r="N5" s="153"/>
      <c r="O5" s="60">
        <f t="shared" si="0"/>
        <v>142</v>
      </c>
      <c r="P5" s="60">
        <f t="shared" si="1"/>
        <v>144</v>
      </c>
    </row>
    <row r="6" spans="1:29" ht="14.25" customHeight="1" x14ac:dyDescent="0.3">
      <c r="A6" s="59" t="s">
        <v>82</v>
      </c>
      <c r="B6" s="59">
        <f>ASLI!B9+ASLI!C9</f>
        <v>214</v>
      </c>
      <c r="C6" s="59">
        <f>ASLI!D9+ASLI!E9</f>
        <v>121</v>
      </c>
      <c r="D6" s="59">
        <f>ASLI!C9+ASLI!E9</f>
        <v>128</v>
      </c>
      <c r="E6" s="59">
        <f>ASLI!F9</f>
        <v>83</v>
      </c>
      <c r="F6" s="59">
        <f>ASLI!J9</f>
        <v>7</v>
      </c>
      <c r="G6" s="59">
        <f>ASLI!N9</f>
        <v>8</v>
      </c>
      <c r="H6" s="59">
        <f>ASLI!R9</f>
        <v>112</v>
      </c>
      <c r="I6" s="14">
        <f>SUM(ASLI!V9:X9)</f>
        <v>74</v>
      </c>
      <c r="J6" s="14">
        <f>SUM(ASLI!Y9:AA9)</f>
        <v>4</v>
      </c>
      <c r="K6" s="14">
        <f>ASLI!X9+ASLI!AA9</f>
        <v>0</v>
      </c>
      <c r="L6" s="14" t="e">
        <f>ASLI!#REF!+ASLI!#REF!</f>
        <v>#REF!</v>
      </c>
      <c r="M6" s="14">
        <f>ASLI!V9+ASLI!Y9</f>
        <v>78</v>
      </c>
      <c r="N6" s="153"/>
      <c r="O6" s="61">
        <f t="shared" si="0"/>
        <v>335</v>
      </c>
      <c r="P6" s="61">
        <f t="shared" si="1"/>
        <v>338</v>
      </c>
    </row>
    <row r="7" spans="1:29" ht="14.25" customHeight="1" x14ac:dyDescent="0.3">
      <c r="A7" s="59" t="s">
        <v>83</v>
      </c>
      <c r="B7" s="59">
        <f>ASLI!B10+ASLI!C10</f>
        <v>250</v>
      </c>
      <c r="C7" s="59">
        <f>ASLI!D10+ASLI!E10</f>
        <v>82</v>
      </c>
      <c r="D7" s="59">
        <f>ASLI!C10+ASLI!E10</f>
        <v>130</v>
      </c>
      <c r="E7" s="59">
        <f>ASLI!F10</f>
        <v>6</v>
      </c>
      <c r="F7" s="59">
        <f>ASLI!J10</f>
        <v>11</v>
      </c>
      <c r="G7" s="59">
        <f>ASLI!N10</f>
        <v>18</v>
      </c>
      <c r="H7" s="59">
        <f>ASLI!R10</f>
        <v>170</v>
      </c>
      <c r="I7" s="14">
        <f>SUM(ASLI!V10:X10)</f>
        <v>168</v>
      </c>
      <c r="J7" s="14">
        <f>SUM(ASLI!Y10:AA10)</f>
        <v>13</v>
      </c>
      <c r="K7" s="14">
        <f>ASLI!X10+ASLI!AA10</f>
        <v>30</v>
      </c>
      <c r="L7" s="14" t="e">
        <f>ASLI!#REF!+ASLI!#REF!</f>
        <v>#REF!</v>
      </c>
      <c r="M7" s="14">
        <f>ASLI!V10+ASLI!Y10</f>
        <v>151</v>
      </c>
      <c r="N7" s="153"/>
      <c r="O7" s="60">
        <f t="shared" si="0"/>
        <v>332</v>
      </c>
      <c r="P7" s="60">
        <f t="shared" si="1"/>
        <v>335</v>
      </c>
    </row>
    <row r="8" spans="1:29" ht="14.25" customHeight="1" x14ac:dyDescent="0.3">
      <c r="A8" s="59" t="s">
        <v>84</v>
      </c>
      <c r="B8" s="59">
        <f>ASLI!B11+ASLI!C11</f>
        <v>145</v>
      </c>
      <c r="C8" s="59">
        <f>ASLI!D11+ASLI!E11</f>
        <v>32</v>
      </c>
      <c r="D8" s="59">
        <f>ASLI!C11+ASLI!E11</f>
        <v>58</v>
      </c>
      <c r="E8" s="59">
        <f>ASLI!F11</f>
        <v>7</v>
      </c>
      <c r="F8" s="59">
        <f>ASLI!J11</f>
        <v>10</v>
      </c>
      <c r="G8" s="59">
        <f>ASLI!N11</f>
        <v>9</v>
      </c>
      <c r="H8" s="59">
        <f>ASLI!R11</f>
        <v>91</v>
      </c>
      <c r="I8" s="14">
        <f>SUM(ASLI!V11:X11)</f>
        <v>78</v>
      </c>
      <c r="J8" s="14">
        <f>SUM(ASLI!Y11:AA11)</f>
        <v>13</v>
      </c>
      <c r="K8" s="14">
        <f>ASLI!X11+ASLI!AA11</f>
        <v>15</v>
      </c>
      <c r="L8" s="14" t="e">
        <f>ASLI!#REF!+ASLI!#REF!</f>
        <v>#REF!</v>
      </c>
      <c r="M8" s="14">
        <f>ASLI!V11+ASLI!Y11</f>
        <v>76</v>
      </c>
      <c r="N8" s="153"/>
      <c r="O8" s="60">
        <f t="shared" si="0"/>
        <v>177</v>
      </c>
      <c r="P8" s="60">
        <f t="shared" si="1"/>
        <v>175</v>
      </c>
    </row>
    <row r="9" spans="1:29" ht="14.25" customHeight="1" x14ac:dyDescent="0.3">
      <c r="A9" s="59" t="s">
        <v>85</v>
      </c>
      <c r="B9" s="59">
        <f>ASLI!B12+ASLI!C12</f>
        <v>167</v>
      </c>
      <c r="C9" s="59">
        <f>ASLI!D12+ASLI!E12</f>
        <v>60</v>
      </c>
      <c r="D9" s="59">
        <f>ASLI!C12+ASLI!E12</f>
        <v>78</v>
      </c>
      <c r="E9" s="59">
        <f>ASLI!F12</f>
        <v>68</v>
      </c>
      <c r="F9" s="59">
        <f>ASLI!J12</f>
        <v>10</v>
      </c>
      <c r="G9" s="59">
        <f>ASLI!N12</f>
        <v>4</v>
      </c>
      <c r="H9" s="59">
        <f>ASLI!R12</f>
        <v>73</v>
      </c>
      <c r="I9" s="14">
        <f>SUM(ASLI!V12:X12)</f>
        <v>34</v>
      </c>
      <c r="J9" s="14">
        <f>SUM(ASLI!Y12:AA12)</f>
        <v>10</v>
      </c>
      <c r="K9" s="14">
        <f>ASLI!X12+ASLI!AA12</f>
        <v>8</v>
      </c>
      <c r="L9" s="14" t="e">
        <f>ASLI!#REF!+ASLI!#REF!</f>
        <v>#REF!</v>
      </c>
      <c r="M9" s="14">
        <f>ASLI!V12+ASLI!Y12</f>
        <v>36</v>
      </c>
      <c r="N9" s="153"/>
      <c r="O9" s="60">
        <f t="shared" si="0"/>
        <v>227</v>
      </c>
      <c r="P9" s="60">
        <f t="shared" si="1"/>
        <v>233</v>
      </c>
    </row>
    <row r="10" spans="1:29" ht="14.25" customHeight="1" x14ac:dyDescent="0.3">
      <c r="A10" s="59" t="s">
        <v>86</v>
      </c>
      <c r="B10" s="59">
        <f>ASLI!B13+ASLI!C13</f>
        <v>50</v>
      </c>
      <c r="C10" s="59">
        <f>ASLI!D13+ASLI!E13</f>
        <v>39</v>
      </c>
      <c r="D10" s="59">
        <f>ASLI!C13+ASLI!E13</f>
        <v>50</v>
      </c>
      <c r="E10" s="59">
        <f>ASLI!F13</f>
        <v>7</v>
      </c>
      <c r="F10" s="59">
        <f>ASLI!J13</f>
        <v>13</v>
      </c>
      <c r="G10" s="59">
        <f>ASLI!N13</f>
        <v>8</v>
      </c>
      <c r="H10" s="59">
        <f>ASLI!R13</f>
        <v>12</v>
      </c>
      <c r="I10" s="14">
        <f>SUM(ASLI!V13:X13)</f>
        <v>17</v>
      </c>
      <c r="J10" s="14">
        <f>SUM(ASLI!Y13:AA13)</f>
        <v>2</v>
      </c>
      <c r="K10" s="14">
        <f>ASLI!X13+ASLI!AA13</f>
        <v>7</v>
      </c>
      <c r="L10" s="14" t="e">
        <f>ASLI!#REF!+ASLI!#REF!</f>
        <v>#REF!</v>
      </c>
      <c r="M10" s="14">
        <f>ASLI!V13+ASLI!Y13</f>
        <v>12</v>
      </c>
      <c r="N10" s="153"/>
      <c r="O10" s="60">
        <f t="shared" si="0"/>
        <v>89</v>
      </c>
      <c r="P10" s="60">
        <f t="shared" si="1"/>
        <v>90</v>
      </c>
    </row>
    <row r="11" spans="1:29" ht="14.25" customHeight="1" x14ac:dyDescent="0.3">
      <c r="A11" s="59" t="s">
        <v>87</v>
      </c>
      <c r="B11" s="59">
        <f>ASLI!B14+ASLI!C14</f>
        <v>37</v>
      </c>
      <c r="C11" s="59">
        <f>ASLI!D14+ASLI!E14</f>
        <v>21</v>
      </c>
      <c r="D11" s="59">
        <f>ASLI!C14+ASLI!E14</f>
        <v>30</v>
      </c>
      <c r="E11" s="59">
        <f>ASLI!F14</f>
        <v>7</v>
      </c>
      <c r="F11" s="59">
        <f>ASLI!J14</f>
        <v>4</v>
      </c>
      <c r="G11" s="59">
        <f>ASLI!N14</f>
        <v>1</v>
      </c>
      <c r="H11" s="59">
        <f>ASLI!R14</f>
        <v>18</v>
      </c>
      <c r="I11" s="14">
        <f>SUM(ASLI!V14:X14)</f>
        <v>13</v>
      </c>
      <c r="J11" s="14">
        <f>SUM(ASLI!Y14:AA14)</f>
        <v>4</v>
      </c>
      <c r="K11" s="14">
        <f>ASLI!X14+ASLI!AA14</f>
        <v>0</v>
      </c>
      <c r="L11" s="14" t="e">
        <f>ASLI!#REF!+ASLI!#REF!</f>
        <v>#REF!</v>
      </c>
      <c r="M11" s="14">
        <f>ASLI!V14+ASLI!Y14</f>
        <v>17</v>
      </c>
      <c r="N11" s="153"/>
      <c r="O11" s="60">
        <f t="shared" si="0"/>
        <v>58</v>
      </c>
      <c r="P11" s="60">
        <f t="shared" si="1"/>
        <v>60</v>
      </c>
    </row>
    <row r="12" spans="1:29" ht="14.25" customHeight="1" x14ac:dyDescent="0.3">
      <c r="A12" s="59" t="s">
        <v>88</v>
      </c>
      <c r="B12" s="59">
        <f>ASLI!B15+ASLI!C15</f>
        <v>81</v>
      </c>
      <c r="C12" s="59">
        <f>ASLI!D15+ASLI!E15</f>
        <v>42</v>
      </c>
      <c r="D12" s="59">
        <f>ASLI!C15+ASLI!E15</f>
        <v>46</v>
      </c>
      <c r="E12" s="59">
        <f>ASLI!F15</f>
        <v>30</v>
      </c>
      <c r="F12" s="59">
        <f>ASLI!J15</f>
        <v>8</v>
      </c>
      <c r="G12" s="59">
        <f>ASLI!N15</f>
        <v>14</v>
      </c>
      <c r="H12" s="59">
        <f>ASLI!R15</f>
        <v>27</v>
      </c>
      <c r="I12" s="14">
        <f>SUM(ASLI!V15:X15)</f>
        <v>22</v>
      </c>
      <c r="J12" s="14">
        <f>SUM(ASLI!Y15:AA15)</f>
        <v>7</v>
      </c>
      <c r="K12" s="14">
        <f>ASLI!X15+ASLI!AA15</f>
        <v>5</v>
      </c>
      <c r="L12" s="14" t="e">
        <f>ASLI!#REF!+ASLI!#REF!</f>
        <v>#REF!</v>
      </c>
      <c r="M12" s="14">
        <f>ASLI!V15+ASLI!Y15</f>
        <v>24</v>
      </c>
      <c r="N12" s="154"/>
      <c r="O12" s="60">
        <f t="shared" si="0"/>
        <v>123</v>
      </c>
      <c r="P12" s="60">
        <f t="shared" si="1"/>
        <v>125</v>
      </c>
    </row>
    <row r="13" spans="1:29" ht="14.25" customHeight="1" x14ac:dyDescent="0.3">
      <c r="A13" s="59" t="s">
        <v>89</v>
      </c>
      <c r="B13" s="59">
        <f>ASLI!B16+ASLI!C16</f>
        <v>149</v>
      </c>
      <c r="C13" s="59">
        <f>ASLI!D16+ASLI!E16</f>
        <v>93</v>
      </c>
      <c r="D13" s="59">
        <f>ASLI!C16+ASLI!E16</f>
        <v>85</v>
      </c>
      <c r="E13" s="59">
        <f>ASLI!F16</f>
        <v>60</v>
      </c>
      <c r="F13" s="59">
        <f>ASLI!J16</f>
        <v>14</v>
      </c>
      <c r="G13" s="59">
        <f>ASLI!N16</f>
        <v>11</v>
      </c>
      <c r="H13" s="59">
        <f>ASLI!R16</f>
        <v>72</v>
      </c>
      <c r="I13" s="14">
        <f>SUM(ASLI!V16:X16)</f>
        <v>53</v>
      </c>
      <c r="J13" s="14">
        <f>SUM(ASLI!Y16:AA16)</f>
        <v>6</v>
      </c>
      <c r="K13" s="14">
        <f>ASLI!X16+ASLI!AA16</f>
        <v>4</v>
      </c>
      <c r="L13" s="14" t="e">
        <f>ASLI!#REF!+ASLI!#REF!</f>
        <v>#REF!</v>
      </c>
      <c r="M13" s="14">
        <f>ASLI!V16+ASLI!Y16</f>
        <v>55</v>
      </c>
      <c r="N13" s="155" t="s">
        <v>90</v>
      </c>
      <c r="O13" s="60">
        <f t="shared" si="0"/>
        <v>242</v>
      </c>
      <c r="P13" s="60">
        <f t="shared" si="1"/>
        <v>242</v>
      </c>
    </row>
    <row r="14" spans="1:29" ht="14.25" customHeight="1" x14ac:dyDescent="0.3">
      <c r="A14" s="59" t="s">
        <v>91</v>
      </c>
      <c r="B14" s="59">
        <f>ASLI!B17+ASLI!C17</f>
        <v>50</v>
      </c>
      <c r="C14" s="59">
        <f>ASLI!D17+ASLI!E17</f>
        <v>51</v>
      </c>
      <c r="D14" s="59">
        <f>ASLI!C17+ASLI!E17</f>
        <v>54</v>
      </c>
      <c r="E14" s="59">
        <f>ASLI!F17</f>
        <v>13</v>
      </c>
      <c r="F14" s="59">
        <f>ASLI!J17</f>
        <v>7</v>
      </c>
      <c r="G14" s="59">
        <f>ASLI!N17</f>
        <v>7</v>
      </c>
      <c r="H14" s="59">
        <f>ASLI!R17</f>
        <v>20</v>
      </c>
      <c r="I14" s="14">
        <f>SUM(ASLI!V17:X17)</f>
        <v>18</v>
      </c>
      <c r="J14" s="14">
        <f>SUM(ASLI!Y17:AA17)</f>
        <v>4</v>
      </c>
      <c r="K14" s="14">
        <f>ASLI!X17+ASLI!AA17</f>
        <v>4</v>
      </c>
      <c r="L14" s="14" t="e">
        <f>ASLI!#REF!+ASLI!#REF!</f>
        <v>#REF!</v>
      </c>
      <c r="M14" s="14">
        <f>ASLI!V17+ASLI!Y17</f>
        <v>18</v>
      </c>
      <c r="N14" s="153"/>
      <c r="O14" s="60">
        <f t="shared" si="0"/>
        <v>101</v>
      </c>
      <c r="P14" s="60">
        <f t="shared" si="1"/>
        <v>101</v>
      </c>
    </row>
    <row r="15" spans="1:29" ht="14.25" customHeight="1" x14ac:dyDescent="0.3">
      <c r="A15" s="59" t="s">
        <v>92</v>
      </c>
      <c r="B15" s="59">
        <f>ASLI!B18+ASLI!C18</f>
        <v>60</v>
      </c>
      <c r="C15" s="59">
        <f>ASLI!D18+ASLI!E18</f>
        <v>82</v>
      </c>
      <c r="D15" s="59">
        <f>ASLI!C18+ASLI!E18</f>
        <v>92</v>
      </c>
      <c r="E15" s="59">
        <f>ASLI!F18</f>
        <v>3</v>
      </c>
      <c r="F15" s="59">
        <f>ASLI!J18</f>
        <v>4</v>
      </c>
      <c r="G15" s="59">
        <f>ASLI!N18</f>
        <v>19</v>
      </c>
      <c r="H15" s="59">
        <f>ASLI!R18</f>
        <v>25</v>
      </c>
      <c r="I15" s="14">
        <f>SUM(ASLI!V18:X18)</f>
        <v>25</v>
      </c>
      <c r="J15" s="14">
        <f>SUM(ASLI!Y18:AA18)</f>
        <v>0</v>
      </c>
      <c r="K15" s="14">
        <f>ASLI!X18+ASLI!AA18</f>
        <v>0</v>
      </c>
      <c r="L15" s="14" t="e">
        <f>ASLI!#REF!+ASLI!#REF!</f>
        <v>#REF!</v>
      </c>
      <c r="M15" s="14">
        <f>ASLI!V18+ASLI!Y18</f>
        <v>25</v>
      </c>
      <c r="N15" s="153"/>
      <c r="O15" s="60">
        <f t="shared" si="0"/>
        <v>142</v>
      </c>
      <c r="P15" s="60">
        <f t="shared" si="1"/>
        <v>143</v>
      </c>
    </row>
    <row r="16" spans="1:29" ht="14.25" customHeight="1" x14ac:dyDescent="0.3">
      <c r="A16" s="59" t="s">
        <v>93</v>
      </c>
      <c r="B16" s="59">
        <f>ASLI!B19+ASLI!C19</f>
        <v>35</v>
      </c>
      <c r="C16" s="59">
        <f>ASLI!D19+ASLI!E19</f>
        <v>60</v>
      </c>
      <c r="D16" s="59">
        <f>ASLI!C19+ASLI!E19</f>
        <v>54</v>
      </c>
      <c r="E16" s="59">
        <f>ASLI!F19</f>
        <v>20</v>
      </c>
      <c r="F16" s="59">
        <f>ASLI!J19</f>
        <v>14</v>
      </c>
      <c r="G16" s="59">
        <f>ASLI!N19</f>
        <v>0</v>
      </c>
      <c r="H16" s="59">
        <f>ASLI!R19</f>
        <v>7</v>
      </c>
      <c r="I16" s="14">
        <f>SUM(ASLI!V19:X19)</f>
        <v>4</v>
      </c>
      <c r="J16" s="14">
        <f>SUM(ASLI!Y19:AA19)</f>
        <v>2</v>
      </c>
      <c r="K16" s="14">
        <f>ASLI!X19+ASLI!AA19</f>
        <v>0</v>
      </c>
      <c r="L16" s="14" t="e">
        <f>ASLI!#REF!+ASLI!#REF!</f>
        <v>#REF!</v>
      </c>
      <c r="M16" s="14">
        <f>ASLI!V19+ASLI!Y19</f>
        <v>6</v>
      </c>
      <c r="N16" s="153"/>
      <c r="O16" s="60">
        <f t="shared" si="0"/>
        <v>95</v>
      </c>
      <c r="P16" s="60">
        <f t="shared" si="1"/>
        <v>95</v>
      </c>
    </row>
    <row r="17" spans="1:29" ht="14.25" customHeight="1" x14ac:dyDescent="0.3">
      <c r="A17" s="59" t="s">
        <v>94</v>
      </c>
      <c r="B17" s="59">
        <f>ASLI!B20+ASLI!C20</f>
        <v>20</v>
      </c>
      <c r="C17" s="59">
        <f>ASLI!D20+ASLI!E20</f>
        <v>8</v>
      </c>
      <c r="D17" s="59">
        <f>ASLI!C20+ASLI!E20</f>
        <v>13</v>
      </c>
      <c r="E17" s="59">
        <f>ASLI!F20</f>
        <v>8</v>
      </c>
      <c r="F17" s="59">
        <f>ASLI!J20</f>
        <v>2</v>
      </c>
      <c r="G17" s="59">
        <f>ASLI!N20</f>
        <v>0</v>
      </c>
      <c r="H17" s="59">
        <f>ASLI!R20</f>
        <v>5</v>
      </c>
      <c r="I17" s="14">
        <f>SUM(ASLI!V20:X20)</f>
        <v>3</v>
      </c>
      <c r="J17" s="14">
        <f>SUM(ASLI!Y20:AA20)</f>
        <v>1</v>
      </c>
      <c r="K17" s="14">
        <f>ASLI!X20+ASLI!AA20</f>
        <v>0</v>
      </c>
      <c r="L17" s="14" t="e">
        <f>ASLI!#REF!+ASLI!#REF!</f>
        <v>#REF!</v>
      </c>
      <c r="M17" s="14">
        <f>ASLI!V20+ASLI!Y20</f>
        <v>4</v>
      </c>
      <c r="N17" s="153"/>
      <c r="O17" s="60">
        <f t="shared" si="0"/>
        <v>28</v>
      </c>
      <c r="P17" s="60">
        <f t="shared" si="1"/>
        <v>28</v>
      </c>
    </row>
    <row r="18" spans="1:29" ht="14.25" customHeight="1" x14ac:dyDescent="0.3">
      <c r="A18" s="59" t="s">
        <v>95</v>
      </c>
      <c r="B18" s="59">
        <f>ASLI!B21+ASLI!C21</f>
        <v>333</v>
      </c>
      <c r="C18" s="59">
        <f>ASLI!D21+ASLI!E21</f>
        <v>113</v>
      </c>
      <c r="D18" s="59">
        <f>ASLI!C21+ASLI!E21</f>
        <v>139</v>
      </c>
      <c r="E18" s="59">
        <f>ASLI!F21</f>
        <v>133</v>
      </c>
      <c r="F18" s="59">
        <f>ASLI!J21</f>
        <v>22</v>
      </c>
      <c r="G18" s="59">
        <f>ASLI!N21</f>
        <v>21</v>
      </c>
      <c r="H18" s="59">
        <f>ASLI!R21</f>
        <v>145</v>
      </c>
      <c r="I18" s="14">
        <f>SUM(ASLI!V21:X21)</f>
        <v>117</v>
      </c>
      <c r="J18" s="14">
        <f>SUM(ASLI!Y21:AA21)</f>
        <v>22</v>
      </c>
      <c r="K18" s="14">
        <f>ASLI!X21+ASLI!AA21</f>
        <v>16</v>
      </c>
      <c r="L18" s="14" t="e">
        <f>ASLI!#REF!+ASLI!#REF!</f>
        <v>#REF!</v>
      </c>
      <c r="M18" s="14">
        <f>ASLI!V21+ASLI!Y21</f>
        <v>123</v>
      </c>
      <c r="N18" s="153"/>
      <c r="O18" s="60">
        <f t="shared" si="0"/>
        <v>446</v>
      </c>
      <c r="P18" s="60">
        <f t="shared" si="1"/>
        <v>460</v>
      </c>
    </row>
    <row r="19" spans="1:29" ht="14.25" customHeight="1" x14ac:dyDescent="0.3">
      <c r="A19" s="59" t="s">
        <v>96</v>
      </c>
      <c r="B19" s="59">
        <f>ASLI!B22+ASLI!C22</f>
        <v>23</v>
      </c>
      <c r="C19" s="59">
        <f>ASLI!D22+ASLI!E22</f>
        <v>4</v>
      </c>
      <c r="D19" s="59">
        <f>ASLI!C22+ASLI!E22</f>
        <v>4</v>
      </c>
      <c r="E19" s="59">
        <f>ASLI!F22</f>
        <v>15</v>
      </c>
      <c r="F19" s="59">
        <f>ASLI!J22</f>
        <v>1</v>
      </c>
      <c r="G19" s="59">
        <f>ASLI!N22</f>
        <v>0</v>
      </c>
      <c r="H19" s="59">
        <f>ASLI!R22</f>
        <v>7</v>
      </c>
      <c r="I19" s="14">
        <f>SUM(ASLI!V22:X22)</f>
        <v>2</v>
      </c>
      <c r="J19" s="14">
        <f>SUM(ASLI!Y22:AA22)</f>
        <v>2</v>
      </c>
      <c r="K19" s="14">
        <f>ASLI!X22+ASLI!AA22</f>
        <v>0</v>
      </c>
      <c r="L19" s="14" t="e">
        <f>ASLI!#REF!+ASLI!#REF!</f>
        <v>#REF!</v>
      </c>
      <c r="M19" s="14">
        <f>ASLI!V22+ASLI!Y22</f>
        <v>4</v>
      </c>
      <c r="N19" s="153"/>
      <c r="O19" s="60">
        <f t="shared" si="0"/>
        <v>27</v>
      </c>
      <c r="P19" s="60">
        <f t="shared" si="1"/>
        <v>27</v>
      </c>
    </row>
    <row r="20" spans="1:29" ht="14.25" customHeight="1" x14ac:dyDescent="0.3">
      <c r="A20" s="59" t="s">
        <v>97</v>
      </c>
      <c r="B20" s="59">
        <f>ASLI!B23+ASLI!C23</f>
        <v>22</v>
      </c>
      <c r="C20" s="59">
        <f>ASLI!D23+ASLI!E23</f>
        <v>18</v>
      </c>
      <c r="D20" s="59">
        <f>ASLI!C23+ASLI!E23</f>
        <v>7</v>
      </c>
      <c r="E20" s="59">
        <f>ASLI!F23</f>
        <v>9</v>
      </c>
      <c r="F20" s="59">
        <f>ASLI!J23</f>
        <v>5</v>
      </c>
      <c r="G20" s="59">
        <f>ASLI!N23</f>
        <v>8</v>
      </c>
      <c r="H20" s="59">
        <f>ASLI!R23</f>
        <v>12</v>
      </c>
      <c r="I20" s="14">
        <f>SUM(ASLI!V23:X23)</f>
        <v>8</v>
      </c>
      <c r="J20" s="14">
        <f>SUM(ASLI!Y23:AA23)</f>
        <v>3</v>
      </c>
      <c r="K20" s="14">
        <f>ASLI!X23+ASLI!AA23</f>
        <v>0</v>
      </c>
      <c r="L20" s="14" t="e">
        <f>ASLI!#REF!+ASLI!#REF!</f>
        <v>#REF!</v>
      </c>
      <c r="M20" s="14">
        <f>ASLI!V23+ASLI!Y23</f>
        <v>11</v>
      </c>
      <c r="N20" s="153"/>
      <c r="O20" s="60">
        <f t="shared" si="0"/>
        <v>40</v>
      </c>
      <c r="P20" s="60">
        <f t="shared" si="1"/>
        <v>41</v>
      </c>
    </row>
    <row r="21" spans="1:29" ht="14.25" customHeight="1" x14ac:dyDescent="0.3">
      <c r="A21" s="59" t="s">
        <v>98</v>
      </c>
      <c r="B21" s="59">
        <f>ASLI!B24+ASLI!C24</f>
        <v>18</v>
      </c>
      <c r="C21" s="59">
        <f>ASLI!D24+ASLI!E24</f>
        <v>23</v>
      </c>
      <c r="D21" s="59">
        <f>ASLI!C24+ASLI!E24</f>
        <v>16</v>
      </c>
      <c r="E21" s="59">
        <f>ASLI!F24</f>
        <v>1</v>
      </c>
      <c r="F21" s="59">
        <f>ASLI!J24</f>
        <v>2</v>
      </c>
      <c r="G21" s="59">
        <f>ASLI!N24</f>
        <v>0</v>
      </c>
      <c r="H21" s="59">
        <f>ASLI!R24</f>
        <v>19</v>
      </c>
      <c r="I21" s="14">
        <f>SUM(ASLI!V24:X24)</f>
        <v>9</v>
      </c>
      <c r="J21" s="14">
        <f>SUM(ASLI!Y24:AA24)</f>
        <v>10</v>
      </c>
      <c r="K21" s="14">
        <f>ASLI!X24+ASLI!AA24</f>
        <v>0</v>
      </c>
      <c r="L21" s="14" t="e">
        <f>ASLI!#REF!+ASLI!#REF!</f>
        <v>#REF!</v>
      </c>
      <c r="M21" s="14">
        <f>ASLI!V24+ASLI!Y24</f>
        <v>19</v>
      </c>
      <c r="N21" s="153"/>
      <c r="O21" s="60">
        <f t="shared" si="0"/>
        <v>41</v>
      </c>
      <c r="P21" s="60">
        <f t="shared" si="1"/>
        <v>38</v>
      </c>
    </row>
    <row r="22" spans="1:29" ht="14.25" customHeight="1" x14ac:dyDescent="0.3">
      <c r="A22" s="59" t="s">
        <v>99</v>
      </c>
      <c r="B22" s="59">
        <f>ASLI!B25+ASLI!C25</f>
        <v>208</v>
      </c>
      <c r="C22" s="59">
        <f>ASLI!D25+ASLI!E25</f>
        <v>57</v>
      </c>
      <c r="D22" s="59">
        <f>ASLI!C25+ASLI!E25</f>
        <v>76</v>
      </c>
      <c r="E22" s="59">
        <f>ASLI!F25</f>
        <v>125</v>
      </c>
      <c r="F22" s="59">
        <f>ASLI!J25</f>
        <v>11</v>
      </c>
      <c r="G22" s="59">
        <f>ASLI!N25</f>
        <v>5</v>
      </c>
      <c r="H22" s="59">
        <f>ASLI!R25</f>
        <v>48</v>
      </c>
      <c r="I22" s="14">
        <f>SUM(ASLI!V25:X25)</f>
        <v>20</v>
      </c>
      <c r="J22" s="14">
        <f>SUM(ASLI!Y25:AA25)</f>
        <v>2</v>
      </c>
      <c r="K22" s="14">
        <f>ASLI!X25+ASLI!AA25</f>
        <v>0</v>
      </c>
      <c r="L22" s="14" t="e">
        <f>ASLI!#REF!+ASLI!#REF!</f>
        <v>#REF!</v>
      </c>
      <c r="M22" s="14">
        <f>ASLI!V25+ASLI!Y25</f>
        <v>22</v>
      </c>
      <c r="N22" s="153"/>
      <c r="O22" s="61">
        <f t="shared" si="0"/>
        <v>265</v>
      </c>
      <c r="P22" s="61">
        <f t="shared" si="1"/>
        <v>265</v>
      </c>
    </row>
    <row r="23" spans="1:29" ht="14.25" customHeight="1" x14ac:dyDescent="0.3">
      <c r="A23" s="59" t="s">
        <v>100</v>
      </c>
      <c r="B23" s="59">
        <f>ASLI!B26+ASLI!C26</f>
        <v>85</v>
      </c>
      <c r="C23" s="59">
        <f>ASLI!D26+ASLI!E26</f>
        <v>45</v>
      </c>
      <c r="D23" s="59">
        <f>ASLI!C26+ASLI!E26</f>
        <v>57</v>
      </c>
      <c r="E23" s="59">
        <f>ASLI!F26</f>
        <v>9</v>
      </c>
      <c r="F23" s="59">
        <f>ASLI!J26</f>
        <v>16</v>
      </c>
      <c r="G23" s="59">
        <f>ASLI!N26</f>
        <v>4</v>
      </c>
      <c r="H23" s="59">
        <f>ASLI!R26</f>
        <v>47</v>
      </c>
      <c r="I23" s="14">
        <f>SUM(ASLI!V26:X26)</f>
        <v>34</v>
      </c>
      <c r="J23" s="14">
        <f>SUM(ASLI!Y26:AA26)</f>
        <v>1</v>
      </c>
      <c r="K23" s="14">
        <f>ASLI!X26+ASLI!AA26</f>
        <v>1</v>
      </c>
      <c r="L23" s="14" t="e">
        <f>ASLI!#REF!+ASLI!#REF!</f>
        <v>#REF!</v>
      </c>
      <c r="M23" s="14">
        <f>ASLI!V26+ASLI!Y26</f>
        <v>34</v>
      </c>
      <c r="N23" s="154"/>
      <c r="O23" s="60">
        <f t="shared" si="0"/>
        <v>130</v>
      </c>
      <c r="P23" s="60">
        <f t="shared" si="1"/>
        <v>133</v>
      </c>
    </row>
    <row r="24" spans="1:29" ht="14.25" customHeight="1" x14ac:dyDescent="0.3">
      <c r="A24" s="59" t="s">
        <v>101</v>
      </c>
      <c r="B24" s="59">
        <f>ASLI!B27+ASLI!C27</f>
        <v>92</v>
      </c>
      <c r="C24" s="59">
        <f>ASLI!D27+ASLI!E27</f>
        <v>113</v>
      </c>
      <c r="D24" s="59">
        <f>ASLI!C27+ASLI!E27</f>
        <v>135</v>
      </c>
      <c r="E24" s="59">
        <f>ASLI!F27</f>
        <v>29</v>
      </c>
      <c r="F24" s="59">
        <f>ASLI!J27</f>
        <v>7</v>
      </c>
      <c r="G24" s="59">
        <f>ASLI!N27</f>
        <v>3</v>
      </c>
      <c r="H24" s="59">
        <f>ASLI!R27</f>
        <v>33</v>
      </c>
      <c r="I24" s="14">
        <f>SUM(ASLI!V27:X27)</f>
        <v>32</v>
      </c>
      <c r="J24" s="14">
        <f>SUM(ASLI!Y27:AA27)</f>
        <v>12</v>
      </c>
      <c r="K24" s="14">
        <f>ASLI!X27+ASLI!AA27</f>
        <v>15</v>
      </c>
      <c r="L24" s="14" t="e">
        <f>ASLI!#REF!+ASLI!#REF!</f>
        <v>#REF!</v>
      </c>
      <c r="M24" s="14">
        <f>ASLI!V27+ASLI!Y27</f>
        <v>29</v>
      </c>
      <c r="N24" s="155" t="s">
        <v>102</v>
      </c>
      <c r="O24" s="60">
        <f t="shared" si="0"/>
        <v>205</v>
      </c>
      <c r="P24" s="60">
        <f t="shared" si="1"/>
        <v>207</v>
      </c>
    </row>
    <row r="25" spans="1:29" ht="14.25" customHeight="1" x14ac:dyDescent="0.3">
      <c r="A25" s="59" t="s">
        <v>103</v>
      </c>
      <c r="B25" s="59">
        <f>ASLI!B28+ASLI!C28</f>
        <v>20</v>
      </c>
      <c r="C25" s="59">
        <f>ASLI!D28+ASLI!E28</f>
        <v>34</v>
      </c>
      <c r="D25" s="59">
        <f>ASLI!C28+ASLI!E28</f>
        <v>29</v>
      </c>
      <c r="E25" s="59">
        <f>ASLI!F28</f>
        <v>13</v>
      </c>
      <c r="F25" s="59">
        <f>ASLI!J28</f>
        <v>0</v>
      </c>
      <c r="G25" s="59">
        <f>ASLI!N28</f>
        <v>7</v>
      </c>
      <c r="H25" s="59">
        <f>ASLI!R28</f>
        <v>5</v>
      </c>
      <c r="I25" s="14">
        <f>SUM(ASLI!V28:X28)</f>
        <v>2</v>
      </c>
      <c r="J25" s="14">
        <f>SUM(ASLI!Y28:AA28)</f>
        <v>3</v>
      </c>
      <c r="K25" s="14">
        <f>ASLI!X28+ASLI!AA28</f>
        <v>0</v>
      </c>
      <c r="L25" s="14" t="e">
        <f>ASLI!#REF!+ASLI!#REF!</f>
        <v>#REF!</v>
      </c>
      <c r="M25" s="14">
        <f>ASLI!V28+ASLI!Y28</f>
        <v>5</v>
      </c>
      <c r="N25" s="153"/>
      <c r="O25" s="60">
        <f t="shared" si="0"/>
        <v>54</v>
      </c>
      <c r="P25" s="60">
        <f t="shared" si="1"/>
        <v>54</v>
      </c>
    </row>
    <row r="26" spans="1:29" ht="14.25" customHeight="1" x14ac:dyDescent="0.3">
      <c r="A26" s="59" t="s">
        <v>104</v>
      </c>
      <c r="B26" s="59">
        <f>ASLI!B29+ASLI!C29</f>
        <v>137</v>
      </c>
      <c r="C26" s="59">
        <f>ASLI!D29+ASLI!E29</f>
        <v>136</v>
      </c>
      <c r="D26" s="59">
        <f>ASLI!C29+ASLI!E29</f>
        <v>123</v>
      </c>
      <c r="E26" s="59">
        <f>ASLI!F29</f>
        <v>49</v>
      </c>
      <c r="F26" s="59">
        <f>ASLI!J29</f>
        <v>55</v>
      </c>
      <c r="G26" s="59">
        <f>ASLI!N29</f>
        <v>13</v>
      </c>
      <c r="H26" s="59">
        <f>ASLI!R29</f>
        <v>39</v>
      </c>
      <c r="I26" s="14">
        <f>SUM(ASLI!V29:X29)</f>
        <v>26</v>
      </c>
      <c r="J26" s="14">
        <f>SUM(ASLI!Y29:AA29)</f>
        <v>9</v>
      </c>
      <c r="K26" s="14">
        <f>ASLI!X29+ASLI!AA29</f>
        <v>0</v>
      </c>
      <c r="L26" s="14" t="e">
        <f>ASLI!#REF!+ASLI!#REF!</f>
        <v>#REF!</v>
      </c>
      <c r="M26" s="14">
        <f>ASLI!V29+ASLI!Y29</f>
        <v>35</v>
      </c>
      <c r="N26" s="153"/>
      <c r="O26" s="60">
        <f t="shared" si="0"/>
        <v>273</v>
      </c>
      <c r="P26" s="60">
        <f t="shared" si="1"/>
        <v>279</v>
      </c>
    </row>
    <row r="27" spans="1:29" ht="14.25" customHeight="1" x14ac:dyDescent="0.3">
      <c r="A27" s="59" t="s">
        <v>105</v>
      </c>
      <c r="B27" s="59">
        <f>ASLI!B30+ASLI!C30</f>
        <v>18</v>
      </c>
      <c r="C27" s="59">
        <f>ASLI!D30+ASLI!E30</f>
        <v>8</v>
      </c>
      <c r="D27" s="59">
        <f>ASLI!C30+ASLI!E30</f>
        <v>7</v>
      </c>
      <c r="E27" s="59">
        <f>ASLI!F30</f>
        <v>7</v>
      </c>
      <c r="F27" s="59">
        <f>ASLI!J30</f>
        <v>3</v>
      </c>
      <c r="G27" s="59">
        <f>ASLI!N30</f>
        <v>1</v>
      </c>
      <c r="H27" s="59">
        <f>ASLI!R30</f>
        <v>9</v>
      </c>
      <c r="I27" s="14">
        <f>SUM(ASLI!V30:X30)</f>
        <v>10</v>
      </c>
      <c r="J27" s="14">
        <f>SUM(ASLI!Y30:AA30)</f>
        <v>0</v>
      </c>
      <c r="K27" s="14">
        <f>ASLI!X30+ASLI!AA30</f>
        <v>3</v>
      </c>
      <c r="L27" s="14" t="e">
        <f>ASLI!#REF!+ASLI!#REF!</f>
        <v>#REF!</v>
      </c>
      <c r="M27" s="14">
        <f>ASLI!V30+ASLI!Y30</f>
        <v>7</v>
      </c>
      <c r="N27" s="153"/>
      <c r="O27" s="60">
        <f t="shared" si="0"/>
        <v>26</v>
      </c>
      <c r="P27" s="60">
        <f t="shared" si="1"/>
        <v>27</v>
      </c>
    </row>
    <row r="28" spans="1:29" ht="14.25" customHeight="1" x14ac:dyDescent="0.3">
      <c r="A28" s="59" t="s">
        <v>106</v>
      </c>
      <c r="B28" s="59">
        <f>ASLI!B31+ASLI!C31</f>
        <v>33</v>
      </c>
      <c r="C28" s="59">
        <f>ASLI!D31+ASLI!E31</f>
        <v>16</v>
      </c>
      <c r="D28" s="59">
        <f>ASLI!C31+ASLI!E31</f>
        <v>16</v>
      </c>
      <c r="E28" s="59">
        <f>ASLI!F31</f>
        <v>21</v>
      </c>
      <c r="F28" s="59">
        <f>ASLI!J31</f>
        <v>3</v>
      </c>
      <c r="G28" s="59">
        <f>ASLI!N31</f>
        <v>2</v>
      </c>
      <c r="H28" s="59">
        <f>ASLI!R31</f>
        <v>7</v>
      </c>
      <c r="I28" s="14">
        <f>SUM(ASLI!V31:X31)</f>
        <v>5</v>
      </c>
      <c r="J28" s="14">
        <f>SUM(ASLI!Y31:AA31)</f>
        <v>2</v>
      </c>
      <c r="K28" s="14">
        <f>ASLI!X31+ASLI!AA31</f>
        <v>0</v>
      </c>
      <c r="L28" s="14" t="e">
        <f>ASLI!#REF!+ASLI!#REF!</f>
        <v>#REF!</v>
      </c>
      <c r="M28" s="14">
        <f>ASLI!V31+ASLI!Y31</f>
        <v>7</v>
      </c>
      <c r="N28" s="153"/>
      <c r="O28" s="60">
        <f t="shared" si="0"/>
        <v>49</v>
      </c>
      <c r="P28" s="60">
        <f t="shared" si="1"/>
        <v>49</v>
      </c>
    </row>
    <row r="29" spans="1:29" ht="14.25" customHeight="1" x14ac:dyDescent="0.3">
      <c r="A29" s="59" t="s">
        <v>107</v>
      </c>
      <c r="B29" s="59">
        <f>ASLI!B32+ASLI!C32</f>
        <v>23</v>
      </c>
      <c r="C29" s="59">
        <f>ASLI!D32+ASLI!E32</f>
        <v>53</v>
      </c>
      <c r="D29" s="59">
        <f>ASLI!C32+ASLI!E32</f>
        <v>52</v>
      </c>
      <c r="E29" s="59">
        <f>ASLI!F32</f>
        <v>7</v>
      </c>
      <c r="F29" s="59">
        <f>ASLI!J32</f>
        <v>5</v>
      </c>
      <c r="G29" s="59">
        <f>ASLI!N32</f>
        <v>1</v>
      </c>
      <c r="H29" s="59">
        <f>ASLI!R32</f>
        <v>10</v>
      </c>
      <c r="I29" s="14">
        <f>SUM(ASLI!V32:X32)</f>
        <v>5</v>
      </c>
      <c r="J29" s="14">
        <f>SUM(ASLI!Y32:AA32)</f>
        <v>1</v>
      </c>
      <c r="K29" s="14">
        <f>ASLI!X32+ASLI!AA32</f>
        <v>0</v>
      </c>
      <c r="L29" s="14" t="e">
        <f>ASLI!#REF!+ASLI!#REF!</f>
        <v>#REF!</v>
      </c>
      <c r="M29" s="14">
        <f>ASLI!V32+ASLI!Y32</f>
        <v>6</v>
      </c>
      <c r="N29" s="153"/>
      <c r="O29" s="60">
        <f t="shared" si="0"/>
        <v>76</v>
      </c>
      <c r="P29" s="60">
        <f t="shared" si="1"/>
        <v>75</v>
      </c>
    </row>
    <row r="30" spans="1:29" ht="14.25" customHeight="1" x14ac:dyDescent="0.3">
      <c r="A30" s="59" t="s">
        <v>108</v>
      </c>
      <c r="B30" s="59">
        <f>ASLI!B33+ASLI!C33</f>
        <v>132</v>
      </c>
      <c r="C30" s="59">
        <f>ASLI!D33+ASLI!E33</f>
        <v>59</v>
      </c>
      <c r="D30" s="59">
        <f>ASLI!C33+ASLI!E33</f>
        <v>36</v>
      </c>
      <c r="E30" s="59">
        <f>ASLI!F33</f>
        <v>4</v>
      </c>
      <c r="F30" s="59">
        <f>ASLI!J33</f>
        <v>13</v>
      </c>
      <c r="G30" s="59">
        <f>ASLI!N33</f>
        <v>9</v>
      </c>
      <c r="H30" s="59">
        <f>ASLI!R33</f>
        <v>124</v>
      </c>
      <c r="I30" s="14">
        <f>SUM(ASLI!V33:X33)</f>
        <v>108</v>
      </c>
      <c r="J30" s="14">
        <f>SUM(ASLI!Y33:AA33)</f>
        <v>20</v>
      </c>
      <c r="K30" s="14">
        <f>ASLI!X33+ASLI!AA33</f>
        <v>5</v>
      </c>
      <c r="L30" s="14" t="e">
        <f>ASLI!#REF!+ASLI!#REF!</f>
        <v>#REF!</v>
      </c>
      <c r="M30" s="14">
        <f>ASLI!V33+ASLI!Y33</f>
        <v>123</v>
      </c>
      <c r="N30" s="153"/>
      <c r="O30" s="61">
        <f t="shared" si="0"/>
        <v>191</v>
      </c>
      <c r="P30" s="61">
        <f t="shared" si="1"/>
        <v>186</v>
      </c>
    </row>
    <row r="31" spans="1:29" ht="14.25" customHeight="1" x14ac:dyDescent="0.3">
      <c r="A31" s="59" t="s">
        <v>109</v>
      </c>
      <c r="B31" s="59">
        <f>ASLI!B34+ASLI!C34</f>
        <v>122</v>
      </c>
      <c r="C31" s="59">
        <f>ASLI!D34+ASLI!E34</f>
        <v>29</v>
      </c>
      <c r="D31" s="59">
        <f>ASLI!C34+ASLI!E34</f>
        <v>37</v>
      </c>
      <c r="E31" s="59">
        <f>ASLI!F34</f>
        <v>28</v>
      </c>
      <c r="F31" s="59">
        <f>ASLI!J34</f>
        <v>5</v>
      </c>
      <c r="G31" s="59">
        <f>ASLI!N34</f>
        <v>7</v>
      </c>
      <c r="H31" s="59">
        <f>ASLI!R34</f>
        <v>77</v>
      </c>
      <c r="I31" s="14">
        <f>SUM(ASLI!V34:X34)</f>
        <v>67</v>
      </c>
      <c r="J31" s="14">
        <f>SUM(ASLI!Y34:AA34)</f>
        <v>3</v>
      </c>
      <c r="K31" s="14">
        <f>ASLI!X34+ASLI!AA34</f>
        <v>1</v>
      </c>
      <c r="L31" s="14" t="e">
        <f>ASLI!#REF!+ASLI!#REF!</f>
        <v>#REF!</v>
      </c>
      <c r="M31" s="14">
        <f>ASLI!V34+ASLI!Y34</f>
        <v>69</v>
      </c>
      <c r="N31" s="153"/>
      <c r="O31" s="60">
        <f t="shared" si="0"/>
        <v>151</v>
      </c>
      <c r="P31" s="60">
        <f t="shared" si="1"/>
        <v>154</v>
      </c>
    </row>
    <row r="32" spans="1:29" ht="14.25" customHeight="1" x14ac:dyDescent="0.3">
      <c r="A32" s="59" t="s">
        <v>110</v>
      </c>
      <c r="B32" s="59">
        <f>ASLI!B35+ASLI!C35</f>
        <v>45</v>
      </c>
      <c r="C32" s="59">
        <f>ASLI!D35+ASLI!E35</f>
        <v>58</v>
      </c>
      <c r="D32" s="59">
        <f>ASLI!C35+ASLI!E35</f>
        <v>52</v>
      </c>
      <c r="E32" s="59">
        <f>ASLI!F35</f>
        <v>23</v>
      </c>
      <c r="F32" s="59">
        <f>ASLI!J35</f>
        <v>5</v>
      </c>
      <c r="G32" s="59">
        <f>ASLI!N35</f>
        <v>2</v>
      </c>
      <c r="H32" s="59">
        <f>ASLI!R35</f>
        <v>22</v>
      </c>
      <c r="I32" s="14">
        <f>SUM(ASLI!V35:X35)</f>
        <v>20</v>
      </c>
      <c r="J32" s="14">
        <f>SUM(ASLI!Y35:AA35)</f>
        <v>2</v>
      </c>
      <c r="K32" s="14">
        <f>ASLI!X35+ASLI!AA35</f>
        <v>0</v>
      </c>
      <c r="L32" s="14" t="e">
        <f>ASLI!#REF!+ASLI!#REF!</f>
        <v>#REF!</v>
      </c>
      <c r="M32" s="14">
        <f>ASLI!V35+ASLI!Y35</f>
        <v>22</v>
      </c>
      <c r="N32" s="153"/>
      <c r="O32" s="60">
        <f t="shared" si="0"/>
        <v>103</v>
      </c>
      <c r="P32" s="60">
        <f t="shared" si="1"/>
        <v>104</v>
      </c>
    </row>
    <row r="33" spans="1:29" ht="14.25" customHeight="1" x14ac:dyDescent="0.3">
      <c r="A33" s="59" t="s">
        <v>111</v>
      </c>
      <c r="B33" s="59">
        <f>ASLI!B36+ASLI!C36</f>
        <v>4</v>
      </c>
      <c r="C33" s="59">
        <f>ASLI!D36+ASLI!E36</f>
        <v>3</v>
      </c>
      <c r="D33" s="59">
        <f>ASLI!C36+ASLI!E36</f>
        <v>2</v>
      </c>
      <c r="E33" s="59">
        <f>ASLI!F36</f>
        <v>1</v>
      </c>
      <c r="F33" s="59">
        <f>ASLI!J36</f>
        <v>3</v>
      </c>
      <c r="G33" s="59">
        <f>ASLI!N36</f>
        <v>0</v>
      </c>
      <c r="H33" s="59">
        <f>ASLI!R36</f>
        <v>1</v>
      </c>
      <c r="I33" s="14">
        <f>SUM(ASLI!V36:X36)</f>
        <v>1</v>
      </c>
      <c r="J33" s="14">
        <f>SUM(ASLI!Y36:AA36)</f>
        <v>0</v>
      </c>
      <c r="K33" s="14">
        <f>ASLI!X36+ASLI!AA36</f>
        <v>0</v>
      </c>
      <c r="L33" s="14" t="e">
        <f>ASLI!#REF!+ASLI!#REF!</f>
        <v>#REF!</v>
      </c>
      <c r="M33" s="14">
        <f>ASLI!V36+ASLI!Y36</f>
        <v>1</v>
      </c>
      <c r="N33" s="153"/>
      <c r="O33" s="60">
        <f t="shared" si="0"/>
        <v>7</v>
      </c>
      <c r="P33" s="60">
        <f t="shared" si="1"/>
        <v>7</v>
      </c>
    </row>
    <row r="34" spans="1:29" ht="14.25" customHeight="1" x14ac:dyDescent="0.3">
      <c r="A34" s="59" t="s">
        <v>112</v>
      </c>
      <c r="B34" s="59">
        <f>ASLI!B37+ASLI!C37</f>
        <v>368</v>
      </c>
      <c r="C34" s="59">
        <f>ASLI!D37+ASLI!E37</f>
        <v>131</v>
      </c>
      <c r="D34" s="59">
        <f>ASLI!C37+ASLI!E37</f>
        <v>123</v>
      </c>
      <c r="E34" s="59">
        <f>ASLI!F37</f>
        <v>396</v>
      </c>
      <c r="F34" s="59">
        <f>ASLI!J37</f>
        <v>18</v>
      </c>
      <c r="G34" s="59">
        <f>ASLI!N37</f>
        <v>5</v>
      </c>
      <c r="H34" s="59">
        <f>ASLI!R37</f>
        <v>61</v>
      </c>
      <c r="I34" s="14">
        <f>SUM(ASLI!V37:X37)</f>
        <v>22</v>
      </c>
      <c r="J34" s="14">
        <f>SUM(ASLI!Y37:AA37)</f>
        <v>12</v>
      </c>
      <c r="K34" s="14">
        <f>ASLI!X37+ASLI!AA37</f>
        <v>3</v>
      </c>
      <c r="L34" s="14" t="e">
        <f>ASLI!#REF!+ASLI!#REF!</f>
        <v>#REF!</v>
      </c>
      <c r="M34" s="14">
        <f>ASLI!V37+ASLI!Y37</f>
        <v>31</v>
      </c>
      <c r="N34" s="154"/>
      <c r="O34" s="60">
        <f t="shared" si="0"/>
        <v>499</v>
      </c>
      <c r="P34" s="60">
        <f t="shared" si="1"/>
        <v>603</v>
      </c>
    </row>
    <row r="35" spans="1:29" ht="17.25" customHeight="1" x14ac:dyDescent="0.3">
      <c r="A35" s="56" t="s">
        <v>113</v>
      </c>
      <c r="B35" s="62">
        <f t="shared" ref="B35:H35" si="2">SUM(B3:B34)</f>
        <v>3145</v>
      </c>
      <c r="C35" s="62">
        <f t="shared" si="2"/>
        <v>1707</v>
      </c>
      <c r="D35" s="62">
        <f t="shared" si="2"/>
        <v>1847</v>
      </c>
      <c r="E35" s="62">
        <f t="shared" si="2"/>
        <v>1233</v>
      </c>
      <c r="F35" s="62">
        <f t="shared" si="2"/>
        <v>307</v>
      </c>
      <c r="G35" s="62">
        <f t="shared" si="2"/>
        <v>198</v>
      </c>
      <c r="H35" s="62">
        <f t="shared" si="2"/>
        <v>1413</v>
      </c>
      <c r="I35" s="3">
        <f t="shared" ref="I35:M35" si="3">SUM(I3:I34)</f>
        <v>1075</v>
      </c>
      <c r="J35" s="3">
        <f t="shared" si="3"/>
        <v>188</v>
      </c>
      <c r="K35" s="3">
        <f t="shared" si="3"/>
        <v>118</v>
      </c>
      <c r="L35" s="3" t="e">
        <f t="shared" si="3"/>
        <v>#REF!</v>
      </c>
      <c r="M35" s="3">
        <f t="shared" si="3"/>
        <v>1145</v>
      </c>
      <c r="N35" s="62"/>
      <c r="O35" s="63">
        <f t="shared" si="0"/>
        <v>4852</v>
      </c>
      <c r="P35" s="63">
        <f t="shared" si="1"/>
        <v>4998</v>
      </c>
    </row>
    <row r="36" spans="1:29" ht="14.25" customHeight="1" x14ac:dyDescent="0.3">
      <c r="A36" s="65"/>
      <c r="B36" s="66">
        <f>SUM(ASLI!B38:C38)</f>
        <v>3145</v>
      </c>
      <c r="C36" s="66">
        <f>SUM(ASLI!D38:E38)</f>
        <v>1707</v>
      </c>
      <c r="D36" s="66">
        <f>ASLI!C38+ASLI!E38</f>
        <v>1847</v>
      </c>
      <c r="E36" s="66">
        <f>ASLI!F38</f>
        <v>1233</v>
      </c>
      <c r="F36" s="66">
        <f>ASLI!J38</f>
        <v>307</v>
      </c>
      <c r="G36" s="66">
        <f>ASLI!N38</f>
        <v>198</v>
      </c>
      <c r="H36" s="66">
        <f>ASLI!R38</f>
        <v>1413</v>
      </c>
      <c r="I36" s="66" t="e">
        <f>ASLI!#REF!+ASLI!#REF!+ASLI!#REF!</f>
        <v>#REF!</v>
      </c>
      <c r="J36" s="66" t="e">
        <f>ASLI!#REF!+ASLI!#REF!+ASLI!#REF!</f>
        <v>#REF!</v>
      </c>
      <c r="K36" s="66" t="e">
        <f>ASLI!#REF!+ASLI!#REF!</f>
        <v>#REF!</v>
      </c>
      <c r="L36" s="66" t="e">
        <f>ASLI!#REF!+ASLI!#REF!</f>
        <v>#REF!</v>
      </c>
      <c r="M36" s="66" t="e">
        <f>ASLI!#REF!+ASLI!#REF!</f>
        <v>#REF!</v>
      </c>
      <c r="N36" s="66"/>
    </row>
  </sheetData>
  <mergeCells count="15">
    <mergeCell ref="A1:A2"/>
    <mergeCell ref="B1:C1"/>
    <mergeCell ref="D1:D2"/>
    <mergeCell ref="E1:E2"/>
    <mergeCell ref="F1:F2"/>
    <mergeCell ref="G1:G2"/>
    <mergeCell ref="H1:H2"/>
    <mergeCell ref="N13:N23"/>
    <mergeCell ref="N24:N34"/>
    <mergeCell ref="I1:J1"/>
    <mergeCell ref="K1:K2"/>
    <mergeCell ref="L1:L2"/>
    <mergeCell ref="M1:M2"/>
    <mergeCell ref="N1:N2"/>
    <mergeCell ref="N3:N1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965"/>
  <sheetViews>
    <sheetView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B63" sqref="B63"/>
    </sheetView>
  </sheetViews>
  <sheetFormatPr defaultColWidth="12.59765625" defaultRowHeight="15" customHeight="1" x14ac:dyDescent="0.25"/>
  <cols>
    <col min="1" max="1" width="35" style="80" customWidth="1"/>
    <col min="2" max="2" width="13" style="99" customWidth="1"/>
    <col min="3" max="3" width="14.19921875" style="99" customWidth="1"/>
    <col min="4" max="4" width="13" style="99" customWidth="1"/>
    <col min="5" max="5" width="13.8984375" style="99" customWidth="1"/>
    <col min="6" max="6" width="8.69921875" style="99" customWidth="1"/>
    <col min="7" max="9" width="12.5" style="99" hidden="1" customWidth="1"/>
    <col min="10" max="10" width="8.69921875" style="99" customWidth="1"/>
    <col min="11" max="13" width="12.5" style="99" hidden="1" customWidth="1"/>
    <col min="14" max="14" width="7.09765625" style="99" customWidth="1"/>
    <col min="15" max="17" width="14.59765625" style="99" hidden="1" customWidth="1"/>
    <col min="18" max="18" width="14.59765625" style="99" customWidth="1"/>
    <col min="19" max="21" width="12.5" style="99" hidden="1" customWidth="1"/>
    <col min="22" max="22" width="9.59765625" style="99" customWidth="1"/>
    <col min="23" max="28" width="8" style="99" customWidth="1"/>
    <col min="29" max="29" width="12.3984375" style="99" customWidth="1"/>
    <col min="30" max="30" width="6.69921875" style="99" customWidth="1"/>
    <col min="31" max="31" width="12.5" style="99" customWidth="1"/>
    <col min="32" max="34" width="12.5" style="99" hidden="1" customWidth="1"/>
    <col min="35" max="35" width="12.69921875" style="99" customWidth="1"/>
    <col min="36" max="36" width="7.59765625" style="99" customWidth="1"/>
    <col min="37" max="50" width="10.3984375" style="99" customWidth="1"/>
    <col min="51" max="67" width="11.19921875" style="99" customWidth="1"/>
    <col min="68" max="68" width="10" style="99" customWidth="1"/>
    <col min="69" max="69" width="5.69921875" style="99" customWidth="1"/>
    <col min="70" max="70" width="5" style="99" customWidth="1"/>
    <col min="71" max="71" width="3.8984375" style="99" customWidth="1"/>
    <col min="72" max="72" width="4.59765625" style="99" customWidth="1"/>
    <col min="73" max="73" width="3.69921875" style="99" customWidth="1"/>
    <col min="74" max="74" width="3.59765625" style="99" customWidth="1"/>
    <col min="75" max="79" width="10.8984375" style="99" customWidth="1"/>
    <col min="80" max="80" width="10.59765625" style="99" customWidth="1"/>
    <col min="81" max="81" width="10.19921875" style="99" customWidth="1"/>
    <col min="82" max="82" width="6.3984375" style="99" customWidth="1"/>
    <col min="83" max="84" width="5.5" style="99" customWidth="1"/>
    <col min="85" max="90" width="12" style="99" customWidth="1"/>
    <col min="91" max="91" width="11.5" style="99" customWidth="1"/>
    <col min="92" max="94" width="8.5" style="99" customWidth="1"/>
    <col min="95" max="95" width="5.69921875" style="99" customWidth="1"/>
    <col min="96" max="96" width="7.59765625" style="99" customWidth="1"/>
    <col min="97" max="97" width="5.69921875" style="99" customWidth="1"/>
    <col min="98" max="103" width="7.59765625" style="99" customWidth="1"/>
    <col min="104" max="104" width="5.69921875" style="99" customWidth="1"/>
    <col min="105" max="105" width="7.59765625" style="99" customWidth="1"/>
    <col min="106" max="106" width="7.8984375" style="99" customWidth="1"/>
    <col min="107" max="107" width="5.69921875" style="99" customWidth="1"/>
    <col min="108" max="108" width="7.59765625" style="99" customWidth="1"/>
    <col min="109" max="16384" width="12.59765625" style="99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101" t="s">
        <v>12</v>
      </c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</row>
    <row r="2" spans="1:108" ht="34.5" customHeight="1" x14ac:dyDescent="0.3">
      <c r="A2" s="170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/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101" t="s">
        <v>33</v>
      </c>
      <c r="BP2" s="101"/>
      <c r="BQ2" s="162" t="s">
        <v>35</v>
      </c>
      <c r="BR2" s="157"/>
      <c r="BS2" s="157"/>
      <c r="BT2" s="157"/>
      <c r="BU2" s="101"/>
      <c r="BV2" s="101"/>
      <c r="BW2" s="101"/>
      <c r="BX2" s="101"/>
      <c r="BY2" s="101"/>
      <c r="BZ2" s="101" t="s">
        <v>36</v>
      </c>
      <c r="CA2" s="101" t="s">
        <v>34</v>
      </c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8"/>
      <c r="DC2" s="8"/>
      <c r="DD2" s="8" t="s">
        <v>37</v>
      </c>
    </row>
    <row r="3" spans="1:108" ht="14.4" hidden="1" x14ac:dyDescent="0.3">
      <c r="A3" s="11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00"/>
      <c r="CC3" s="100"/>
      <c r="CD3" s="18"/>
      <c r="CE3" s="98"/>
      <c r="CF3" s="98"/>
      <c r="CG3" s="98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11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100" t="s">
        <v>71</v>
      </c>
      <c r="CC4" s="100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119" t="s">
        <v>25</v>
      </c>
      <c r="B5" s="9">
        <f>'PEMBENTUKAN PPK'!B37</f>
        <v>274</v>
      </c>
      <c r="C5" s="9">
        <f>'PEMBENTUKAN PPK'!C37</f>
        <v>43</v>
      </c>
      <c r="D5" s="9">
        <f>'PEMBENTUKAN PPK'!D37</f>
        <v>44</v>
      </c>
      <c r="E5" s="9">
        <f>'PEMBENTUKAN PPK'!E37</f>
        <v>37</v>
      </c>
      <c r="F5" s="9">
        <f>'PEMBENTUKAN PPK'!F37</f>
        <v>143</v>
      </c>
      <c r="G5" s="9">
        <f>'PEMBENTUKAN PPK'!G37</f>
        <v>126</v>
      </c>
      <c r="H5" s="9">
        <f>'PEMBENTUKAN PPK'!H37</f>
        <v>4</v>
      </c>
      <c r="I5" s="9">
        <f>'PEMBENTUKAN PPK'!I37</f>
        <v>12</v>
      </c>
      <c r="J5" s="9">
        <f>'PEMBENTUKAN PPK'!J37</f>
        <v>38</v>
      </c>
      <c r="K5" s="9">
        <f>'PEMBENTUKAN PPK'!K37</f>
        <v>32</v>
      </c>
      <c r="L5" s="9">
        <f>'PEMBENTUKAN PPK'!L37</f>
        <v>3</v>
      </c>
      <c r="M5" s="9">
        <f>'PEMBENTUKAN PPK'!M37</f>
        <v>3</v>
      </c>
      <c r="N5" s="9">
        <f>'PEMBENTUKAN PPK'!N37</f>
        <v>1</v>
      </c>
      <c r="O5" s="9">
        <f>'PEMBENTUKAN PPK'!O37</f>
        <v>1</v>
      </c>
      <c r="P5" s="9">
        <f>'PEMBENTUKAN PPK'!P37</f>
        <v>0</v>
      </c>
      <c r="Q5" s="9">
        <f>'PEMBENTUKAN PPK'!Q37</f>
        <v>0</v>
      </c>
      <c r="R5" s="9">
        <f>'PEMBENTUKAN PPK'!R37</f>
        <v>142</v>
      </c>
      <c r="S5" s="9">
        <f>'PEMBENTUKAN PPK'!S37</f>
        <v>91</v>
      </c>
      <c r="T5" s="9">
        <f>'PEMBENTUKAN PPK'!T37</f>
        <v>0</v>
      </c>
      <c r="U5" s="9">
        <f>'PEMBENTUKAN PPK'!U37</f>
        <v>50</v>
      </c>
      <c r="V5" s="9">
        <f>'PEMBENTUKAN PPK'!V37</f>
        <v>105</v>
      </c>
      <c r="W5" s="9">
        <f>'PEMBENTUKAN PPK'!W37</f>
        <v>0</v>
      </c>
      <c r="X5" s="9">
        <f>'PEMBENTUKAN PPK'!X37</f>
        <v>10</v>
      </c>
      <c r="Y5" s="9">
        <f>'PEMBENTUKAN PPK'!Y37</f>
        <v>4</v>
      </c>
      <c r="Z5" s="9">
        <f>'PEMBENTUKAN PPK'!Z37</f>
        <v>0</v>
      </c>
      <c r="AA5" s="9">
        <f>'PEMBENTUKAN PPK'!AA37</f>
        <v>4</v>
      </c>
      <c r="AB5" s="29">
        <f>SUM(V5:AA5)</f>
        <v>123</v>
      </c>
      <c r="AC5" s="29">
        <f t="shared" ref="AC5:AC36" si="0">X5+AA5</f>
        <v>14</v>
      </c>
      <c r="AD5" s="29">
        <f t="shared" ref="AD5:AD36" si="1">W5+Z5</f>
        <v>0</v>
      </c>
      <c r="AE5" s="29">
        <f t="shared" ref="AE5:AE16" si="2">V5+Y5</f>
        <v>109</v>
      </c>
      <c r="AF5" s="11"/>
      <c r="AG5" s="11"/>
      <c r="AH5" s="11">
        <v>5</v>
      </c>
      <c r="AI5" s="152" t="s">
        <v>79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100"/>
      <c r="CC5" s="100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120" t="s">
        <v>26</v>
      </c>
      <c r="B6" s="41">
        <f>'PEMUKTAHIRAN DATA'!B37</f>
        <v>351</v>
      </c>
      <c r="C6" s="41">
        <f>'PEMUKTAHIRAN DATA'!C37</f>
        <v>38</v>
      </c>
      <c r="D6" s="41">
        <f>'PEMUKTAHIRAN DATA'!D37</f>
        <v>18</v>
      </c>
      <c r="E6" s="41">
        <f>'PEMUKTAHIRAN DATA'!E37</f>
        <v>19</v>
      </c>
      <c r="F6" s="41">
        <f>'PEMUKTAHIRAN DATA'!F37</f>
        <v>237</v>
      </c>
      <c r="G6" s="41">
        <f>'PEMUKTAHIRAN DATA'!G37</f>
        <v>213</v>
      </c>
      <c r="H6" s="41">
        <f>'PEMUKTAHIRAN DATA'!H37</f>
        <v>16</v>
      </c>
      <c r="I6" s="41">
        <f>'PEMUKTAHIRAN DATA'!I37</f>
        <v>8</v>
      </c>
      <c r="J6" s="41">
        <f>'PEMUKTAHIRAN DATA'!J37</f>
        <v>30</v>
      </c>
      <c r="K6" s="41">
        <f>'PEMUKTAHIRAN DATA'!K37</f>
        <v>27</v>
      </c>
      <c r="L6" s="41">
        <f>'PEMUKTAHIRAN DATA'!L37</f>
        <v>0</v>
      </c>
      <c r="M6" s="41">
        <f>'PEMUKTAHIRAN DATA'!M37</f>
        <v>3</v>
      </c>
      <c r="N6" s="41">
        <f>'PEMUKTAHIRAN DATA'!N37</f>
        <v>1</v>
      </c>
      <c r="O6" s="41">
        <f>'PEMUKTAHIRAN DATA'!O37</f>
        <v>0</v>
      </c>
      <c r="P6" s="41">
        <f>'PEMUKTAHIRAN DATA'!P37</f>
        <v>0</v>
      </c>
      <c r="Q6" s="41">
        <f>'PEMUKTAHIRAN DATA'!Q37</f>
        <v>0</v>
      </c>
      <c r="R6" s="41">
        <f>'PEMUKTAHIRAN DATA'!R37</f>
        <v>105</v>
      </c>
      <c r="S6" s="41">
        <f>'PEMUKTAHIRAN DATA'!S37</f>
        <v>46</v>
      </c>
      <c r="T6" s="41">
        <f>'PEMUKTAHIRAN DATA'!T37</f>
        <v>3</v>
      </c>
      <c r="U6" s="41">
        <f>'PEMUKTAHIRAN DATA'!U37</f>
        <v>56</v>
      </c>
      <c r="V6" s="41">
        <f>'PEMUKTAHIRAN DATA'!V37</f>
        <v>90</v>
      </c>
      <c r="W6" s="41">
        <f>'PEMUKTAHIRAN DATA'!W37</f>
        <v>0</v>
      </c>
      <c r="X6" s="41">
        <f>'PEMUKTAHIRAN DATA'!X37</f>
        <v>4</v>
      </c>
      <c r="Y6" s="41">
        <f>'PEMUKTAHIRAN DATA'!Y37</f>
        <v>5</v>
      </c>
      <c r="Z6" s="41">
        <f>'PEMUKTAHIRAN DATA'!Z37</f>
        <v>0</v>
      </c>
      <c r="AA6" s="41">
        <f>'PEMUKTAHIRAN DATA'!AA37</f>
        <v>0</v>
      </c>
      <c r="AB6" s="29">
        <f t="shared" ref="AB6:AB14" si="3">SUM(V6:AA6)</f>
        <v>99</v>
      </c>
      <c r="AC6" s="29">
        <f t="shared" si="0"/>
        <v>4</v>
      </c>
      <c r="AD6" s="29">
        <f t="shared" si="1"/>
        <v>0</v>
      </c>
      <c r="AE6" s="29">
        <f t="shared" si="2"/>
        <v>95</v>
      </c>
      <c r="AF6" s="11"/>
      <c r="AG6" s="11"/>
      <c r="AH6" s="11"/>
      <c r="AI6" s="153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00"/>
      <c r="CC6" s="100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120" t="s">
        <v>27</v>
      </c>
      <c r="B7" s="25">
        <f>PENCALONAN!B37</f>
        <v>610</v>
      </c>
      <c r="C7" s="25">
        <f>PENCALONAN!C37</f>
        <v>159</v>
      </c>
      <c r="D7" s="25">
        <f>PENCALONAN!D37</f>
        <v>84</v>
      </c>
      <c r="E7" s="25">
        <f>PENCALONAN!E37</f>
        <v>134</v>
      </c>
      <c r="F7" s="25">
        <f>PENCALONAN!F37</f>
        <v>51</v>
      </c>
      <c r="G7" s="25">
        <f>PENCALONAN!G37</f>
        <v>36</v>
      </c>
      <c r="H7" s="25">
        <f>PENCALONAN!H37</f>
        <v>4</v>
      </c>
      <c r="I7" s="25">
        <f>PENCALONAN!I37</f>
        <v>11</v>
      </c>
      <c r="J7" s="25">
        <f>PENCALONAN!J37</f>
        <v>67</v>
      </c>
      <c r="K7" s="25">
        <f>PENCALONAN!K37</f>
        <v>52</v>
      </c>
      <c r="L7" s="25">
        <f>PENCALONAN!L37</f>
        <v>2</v>
      </c>
      <c r="M7" s="25">
        <f>PENCALONAN!M37</f>
        <v>13</v>
      </c>
      <c r="N7" s="25">
        <f>PENCALONAN!N37</f>
        <v>22</v>
      </c>
      <c r="O7" s="25">
        <f>PENCALONAN!O37</f>
        <v>8</v>
      </c>
      <c r="P7" s="25">
        <f>PENCALONAN!P37</f>
        <v>4</v>
      </c>
      <c r="Q7" s="25">
        <f>PENCALONAN!Q37</f>
        <v>0</v>
      </c>
      <c r="R7" s="25">
        <f>PENCALONAN!R37</f>
        <v>563</v>
      </c>
      <c r="S7" s="25">
        <f>PENCALONAN!S37</f>
        <v>349</v>
      </c>
      <c r="T7" s="25">
        <f>PENCALONAN!T37</f>
        <v>24</v>
      </c>
      <c r="U7" s="25">
        <f>PENCALONAN!U37</f>
        <v>194</v>
      </c>
      <c r="V7" s="25">
        <f>PENCALONAN!V37</f>
        <v>485</v>
      </c>
      <c r="W7" s="25">
        <f>PENCALONAN!W37</f>
        <v>0</v>
      </c>
      <c r="X7" s="25">
        <f>PENCALONAN!X37</f>
        <v>61</v>
      </c>
      <c r="Y7" s="25">
        <f>PENCALONAN!Y37</f>
        <v>42</v>
      </c>
      <c r="Z7" s="25">
        <f>PENCALONAN!Z37</f>
        <v>0</v>
      </c>
      <c r="AA7" s="25">
        <f>PENCALONAN!AA37</f>
        <v>7</v>
      </c>
      <c r="AB7" s="29">
        <f t="shared" si="3"/>
        <v>595</v>
      </c>
      <c r="AC7" s="29">
        <f t="shared" si="0"/>
        <v>68</v>
      </c>
      <c r="AD7" s="29">
        <f t="shared" si="1"/>
        <v>0</v>
      </c>
      <c r="AE7" s="29">
        <f t="shared" si="2"/>
        <v>527</v>
      </c>
      <c r="AF7" s="11">
        <v>1</v>
      </c>
      <c r="AG7" s="11"/>
      <c r="AH7" s="11">
        <v>27</v>
      </c>
      <c r="AI7" s="153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100">
        <v>2</v>
      </c>
      <c r="CC7" s="100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3">
      <c r="A8" s="120" t="s">
        <v>29</v>
      </c>
      <c r="B8" s="25">
        <f>KAMPANYE!B37</f>
        <v>1106</v>
      </c>
      <c r="C8" s="25">
        <f>KAMPANYE!C37</f>
        <v>333</v>
      </c>
      <c r="D8" s="25">
        <f>KAMPANYE!D37</f>
        <v>251</v>
      </c>
      <c r="E8" s="25">
        <f>KAMPANYE!E37</f>
        <v>584</v>
      </c>
      <c r="F8" s="25">
        <f>KAMPANYE!F37</f>
        <v>701</v>
      </c>
      <c r="G8" s="25">
        <f>KAMPANYE!G37</f>
        <v>603</v>
      </c>
      <c r="H8" s="25">
        <f>KAMPANYE!H37</f>
        <v>18</v>
      </c>
      <c r="I8" s="25">
        <f>KAMPANYE!I37</f>
        <v>80</v>
      </c>
      <c r="J8" s="25">
        <f>KAMPANYE!J37</f>
        <v>100</v>
      </c>
      <c r="K8" s="25">
        <f>KAMPANYE!K37</f>
        <v>75</v>
      </c>
      <c r="L8" s="25">
        <f>KAMPANYE!L37</f>
        <v>5</v>
      </c>
      <c r="M8" s="25">
        <f>KAMPANYE!M37</f>
        <v>20</v>
      </c>
      <c r="N8" s="25">
        <f>KAMPANYE!N37</f>
        <v>122</v>
      </c>
      <c r="O8" s="25">
        <f>KAMPANYE!O37</f>
        <v>11</v>
      </c>
      <c r="P8" s="25">
        <f>KAMPANYE!P37</f>
        <v>21</v>
      </c>
      <c r="Q8" s="25">
        <f>KAMPANYE!Q37</f>
        <v>8</v>
      </c>
      <c r="R8" s="25">
        <f>KAMPANYE!R37</f>
        <v>568</v>
      </c>
      <c r="S8" s="25">
        <f>KAMPANYE!S37</f>
        <v>318</v>
      </c>
      <c r="T8" s="25">
        <f>KAMPANYE!T37</f>
        <v>22</v>
      </c>
      <c r="U8" s="25">
        <f>KAMPANYE!U37</f>
        <v>216</v>
      </c>
      <c r="V8" s="25">
        <f>KAMPANYE!V37</f>
        <v>275</v>
      </c>
      <c r="W8" s="25">
        <f>KAMPANYE!W37</f>
        <v>0</v>
      </c>
      <c r="X8" s="25">
        <f>KAMPANYE!X37</f>
        <v>19</v>
      </c>
      <c r="Y8" s="25">
        <f>KAMPANYE!Y37</f>
        <v>103</v>
      </c>
      <c r="Z8" s="25">
        <f>KAMPANYE!Z37</f>
        <v>0</v>
      </c>
      <c r="AA8" s="25">
        <f>KAMPANYE!AA37</f>
        <v>12</v>
      </c>
      <c r="AB8" s="29">
        <f t="shared" si="3"/>
        <v>409</v>
      </c>
      <c r="AC8" s="29">
        <f t="shared" si="0"/>
        <v>31</v>
      </c>
      <c r="AD8" s="29">
        <f t="shared" si="1"/>
        <v>0</v>
      </c>
      <c r="AE8" s="29">
        <f t="shared" si="2"/>
        <v>378</v>
      </c>
      <c r="AF8" s="11"/>
      <c r="AG8" s="11"/>
      <c r="AH8" s="11"/>
      <c r="AI8" s="153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00"/>
      <c r="CC8" s="100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3">
      <c r="A9" s="120" t="s">
        <v>115</v>
      </c>
      <c r="B9" s="25">
        <f>'MASA TENANG'!B37</f>
        <v>5</v>
      </c>
      <c r="C9" s="25">
        <f>'MASA TENANG'!C37</f>
        <v>6</v>
      </c>
      <c r="D9" s="25">
        <f>'MASA TENANG'!D37</f>
        <v>2</v>
      </c>
      <c r="E9" s="25">
        <f>'MASA TENANG'!E37</f>
        <v>45</v>
      </c>
      <c r="F9" s="25">
        <f>'MASA TENANG'!F37</f>
        <v>1</v>
      </c>
      <c r="G9" s="25">
        <f>'MASA TENANG'!G37</f>
        <v>1</v>
      </c>
      <c r="H9" s="25">
        <f>'MASA TENANG'!H37</f>
        <v>0</v>
      </c>
      <c r="I9" s="25">
        <f>'MASA TENANG'!I37</f>
        <v>0</v>
      </c>
      <c r="J9" s="25">
        <f>'MASA TENANG'!J37</f>
        <v>1</v>
      </c>
      <c r="K9" s="25">
        <f>'MASA TENANG'!K37</f>
        <v>1</v>
      </c>
      <c r="L9" s="25">
        <f>'MASA TENANG'!L37</f>
        <v>0</v>
      </c>
      <c r="M9" s="25">
        <f>'MASA TENANG'!M37</f>
        <v>0</v>
      </c>
      <c r="N9" s="25">
        <f>'MASA TENANG'!N37</f>
        <v>2</v>
      </c>
      <c r="O9" s="25">
        <f>'MASA TENANG'!O37</f>
        <v>1</v>
      </c>
      <c r="P9" s="25">
        <f>'MASA TENANG'!P37</f>
        <v>0</v>
      </c>
      <c r="Q9" s="25">
        <f>'MASA TENANG'!Q37</f>
        <v>0</v>
      </c>
      <c r="R9" s="25">
        <f>'MASA TENANG'!R37</f>
        <v>3</v>
      </c>
      <c r="S9" s="25">
        <f>'MASA TENANG'!S37</f>
        <v>2</v>
      </c>
      <c r="T9" s="25">
        <f>'MASA TENANG'!T37</f>
        <v>0</v>
      </c>
      <c r="U9" s="25">
        <f>'MASA TENANG'!U37</f>
        <v>1</v>
      </c>
      <c r="V9" s="25">
        <f>'MASA TENANG'!V37</f>
        <v>2</v>
      </c>
      <c r="W9" s="25">
        <f>'MASA TENANG'!W37</f>
        <v>0</v>
      </c>
      <c r="X9" s="25">
        <f>'MASA TENANG'!X37</f>
        <v>0</v>
      </c>
      <c r="Y9" s="25">
        <f>'MASA TENANG'!Y37</f>
        <v>1</v>
      </c>
      <c r="Z9" s="25">
        <f>'MASA TENANG'!Z37</f>
        <v>0</v>
      </c>
      <c r="AA9" s="25">
        <f>'MASA TENANG'!AA37</f>
        <v>0</v>
      </c>
      <c r="AB9" s="29">
        <f t="shared" si="3"/>
        <v>3</v>
      </c>
      <c r="AC9" s="29">
        <f t="shared" si="0"/>
        <v>0</v>
      </c>
      <c r="AD9" s="29">
        <f t="shared" si="1"/>
        <v>0</v>
      </c>
      <c r="AE9" s="29">
        <f t="shared" si="2"/>
        <v>3</v>
      </c>
      <c r="AF9" s="11"/>
      <c r="AG9" s="11"/>
      <c r="AH9" s="11"/>
      <c r="AI9" s="153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00"/>
      <c r="CC9" s="100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121" t="s">
        <v>28</v>
      </c>
      <c r="B10" s="25">
        <f>'Pengadaan Logist'!B37</f>
        <v>2</v>
      </c>
      <c r="C10" s="25">
        <f>'Pengadaan Logist'!C37</f>
        <v>3</v>
      </c>
      <c r="D10" s="25">
        <f>'Pengadaan Logist'!D37</f>
        <v>8</v>
      </c>
      <c r="E10" s="25">
        <f>'Pengadaan Logist'!E37</f>
        <v>11</v>
      </c>
      <c r="F10" s="25">
        <f>'Pengadaan Logist'!F37</f>
        <v>2</v>
      </c>
      <c r="G10" s="25">
        <f>'Pengadaan Logist'!G37</f>
        <v>2</v>
      </c>
      <c r="H10" s="25">
        <f>'Pengadaan Logist'!H37</f>
        <v>0</v>
      </c>
      <c r="I10" s="25">
        <f>'Pengadaan Logist'!I37</f>
        <v>0</v>
      </c>
      <c r="J10" s="25">
        <f>'Pengadaan Logist'!J37</f>
        <v>1</v>
      </c>
      <c r="K10" s="25">
        <f>'Pengadaan Logist'!K37</f>
        <v>1</v>
      </c>
      <c r="L10" s="25">
        <f>'Pengadaan Logist'!L37</f>
        <v>0</v>
      </c>
      <c r="M10" s="25">
        <f>'Pengadaan Logist'!M37</f>
        <v>0</v>
      </c>
      <c r="N10" s="25">
        <f>'Pengadaan Logist'!N37</f>
        <v>7</v>
      </c>
      <c r="O10" s="25">
        <f>'Pengadaan Logist'!O37</f>
        <v>6</v>
      </c>
      <c r="P10" s="25">
        <f>'Pengadaan Logist'!P37</f>
        <v>1</v>
      </c>
      <c r="Q10" s="25">
        <f>'Pengadaan Logist'!Q37</f>
        <v>0</v>
      </c>
      <c r="R10" s="25">
        <f>'Pengadaan Logist'!R37</f>
        <v>0</v>
      </c>
      <c r="S10" s="25">
        <f>'Pengadaan Logist'!S37</f>
        <v>0</v>
      </c>
      <c r="T10" s="25">
        <f>'Pengadaan Logist'!T37</f>
        <v>0</v>
      </c>
      <c r="U10" s="25">
        <f>'Pengadaan Logist'!U37</f>
        <v>0</v>
      </c>
      <c r="V10" s="25">
        <f>'Pengadaan Logist'!V37</f>
        <v>0</v>
      </c>
      <c r="W10" s="25">
        <f>'Pengadaan Logist'!W37</f>
        <v>0</v>
      </c>
      <c r="X10" s="25">
        <f>'Pengadaan Logist'!X37</f>
        <v>0</v>
      </c>
      <c r="Y10" s="25">
        <f>'Pengadaan Logist'!Y37</f>
        <v>0</v>
      </c>
      <c r="Z10" s="25">
        <f>'Pengadaan Logist'!Z37</f>
        <v>0</v>
      </c>
      <c r="AA10" s="25">
        <f>'Pengadaan Logist'!AA37</f>
        <v>0</v>
      </c>
      <c r="AB10" s="29">
        <f t="shared" si="3"/>
        <v>0</v>
      </c>
      <c r="AC10" s="29">
        <f t="shared" si="0"/>
        <v>0</v>
      </c>
      <c r="AD10" s="29">
        <f t="shared" si="1"/>
        <v>0</v>
      </c>
      <c r="AE10" s="29">
        <f t="shared" si="2"/>
        <v>0</v>
      </c>
      <c r="AF10" s="11"/>
      <c r="AG10" s="11"/>
      <c r="AH10" s="11"/>
      <c r="AI10" s="153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00"/>
      <c r="CC10" s="100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120" t="s">
        <v>30</v>
      </c>
      <c r="B11" s="25">
        <f>'PEMUNGUTAN SUARA'!B37</f>
        <v>78</v>
      </c>
      <c r="C11" s="25">
        <f>'PEMUNGUTAN SUARA'!C37</f>
        <v>44</v>
      </c>
      <c r="D11" s="25">
        <f>'PEMUNGUTAN SUARA'!D37</f>
        <v>47</v>
      </c>
      <c r="E11" s="25">
        <f>'PEMUNGUTAN SUARA'!E37</f>
        <v>240</v>
      </c>
      <c r="F11" s="25">
        <f>'PEMUNGUTAN SUARA'!F37</f>
        <v>63</v>
      </c>
      <c r="G11" s="25">
        <f>'PEMUNGUTAN SUARA'!G37</f>
        <v>50</v>
      </c>
      <c r="H11" s="25">
        <f>'PEMUNGUTAN SUARA'!H37</f>
        <v>4</v>
      </c>
      <c r="I11" s="25">
        <f>'PEMUNGUTAN SUARA'!I37</f>
        <v>6</v>
      </c>
      <c r="J11" s="25">
        <f>'PEMUNGUTAN SUARA'!J37</f>
        <v>26</v>
      </c>
      <c r="K11" s="25">
        <f>'PEMUNGUTAN SUARA'!K37</f>
        <v>12</v>
      </c>
      <c r="L11" s="25">
        <f>'PEMUNGUTAN SUARA'!L37</f>
        <v>0</v>
      </c>
      <c r="M11" s="25">
        <f>'PEMUNGUTAN SUARA'!M37</f>
        <v>14</v>
      </c>
      <c r="N11" s="25">
        <f>'PEMUNGUTAN SUARA'!N37</f>
        <v>34</v>
      </c>
      <c r="O11" s="25">
        <f>'PEMUNGUTAN SUARA'!O37</f>
        <v>7</v>
      </c>
      <c r="P11" s="25">
        <f>'PEMUNGUTAN SUARA'!P37</f>
        <v>18</v>
      </c>
      <c r="Q11" s="25">
        <f>'PEMUNGUTAN SUARA'!Q37</f>
        <v>0</v>
      </c>
      <c r="R11" s="25">
        <f>'PEMUNGUTAN SUARA'!R37</f>
        <v>2</v>
      </c>
      <c r="S11" s="25">
        <f>'PEMUNGUTAN SUARA'!S37</f>
        <v>0</v>
      </c>
      <c r="T11" s="25">
        <f>'PEMUNGUTAN SUARA'!T37</f>
        <v>1</v>
      </c>
      <c r="U11" s="25">
        <f>'PEMUNGUTAN SUARA'!U37</f>
        <v>1</v>
      </c>
      <c r="V11" s="25">
        <f>'PEMUNGUTAN SUARA'!V37</f>
        <v>1</v>
      </c>
      <c r="W11" s="25">
        <f>'PEMUNGUTAN SUARA'!W37</f>
        <v>0</v>
      </c>
      <c r="X11" s="25">
        <f>'PEMUNGUTAN SUARA'!X37</f>
        <v>0</v>
      </c>
      <c r="Y11" s="25">
        <f>'PEMUNGUTAN SUARA'!Y37</f>
        <v>0</v>
      </c>
      <c r="Z11" s="25">
        <f>'PEMUNGUTAN SUARA'!Z37</f>
        <v>0</v>
      </c>
      <c r="AA11" s="25">
        <f>'PEMUNGUTAN SUARA'!AA37</f>
        <v>1</v>
      </c>
      <c r="AB11" s="29">
        <f t="shared" si="3"/>
        <v>2</v>
      </c>
      <c r="AC11" s="29">
        <f t="shared" si="0"/>
        <v>1</v>
      </c>
      <c r="AD11" s="29">
        <f t="shared" si="1"/>
        <v>0</v>
      </c>
      <c r="AE11" s="29">
        <f t="shared" si="2"/>
        <v>1</v>
      </c>
      <c r="AF11" s="11">
        <v>16</v>
      </c>
      <c r="AG11" s="11">
        <v>1</v>
      </c>
      <c r="AH11" s="11">
        <v>23</v>
      </c>
      <c r="AI11" s="153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100">
        <v>5</v>
      </c>
      <c r="CC11" s="100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120" t="s">
        <v>31</v>
      </c>
      <c r="B12" s="25">
        <f>'PENGHITUNGAN SUARA'!B37</f>
        <v>58</v>
      </c>
      <c r="C12" s="25">
        <f>'PENGHITUNGAN SUARA'!C37</f>
        <v>20</v>
      </c>
      <c r="D12" s="25">
        <f>'PENGHITUNGAN SUARA'!D37</f>
        <v>42</v>
      </c>
      <c r="E12" s="25">
        <f>'PENGHITUNGAN SUARA'!E37</f>
        <v>124</v>
      </c>
      <c r="F12" s="25">
        <f>'PENGHITUNGAN SUARA'!F37</f>
        <v>34</v>
      </c>
      <c r="G12" s="25">
        <f>'PENGHITUNGAN SUARA'!G37</f>
        <v>24</v>
      </c>
      <c r="H12" s="25">
        <f>'PENGHITUNGAN SUARA'!H37</f>
        <v>1</v>
      </c>
      <c r="I12" s="25">
        <f>'PENGHITUNGAN SUARA'!I37</f>
        <v>9</v>
      </c>
      <c r="J12" s="25">
        <f>'PENGHITUNGAN SUARA'!J37</f>
        <v>43</v>
      </c>
      <c r="K12" s="25">
        <f>'PENGHITUNGAN SUARA'!K37</f>
        <v>32</v>
      </c>
      <c r="L12" s="25">
        <f>'PENGHITUNGAN SUARA'!L37</f>
        <v>3</v>
      </c>
      <c r="M12" s="25">
        <f>'PENGHITUNGAN SUARA'!M37</f>
        <v>8</v>
      </c>
      <c r="N12" s="25">
        <f>'PENGHITUNGAN SUARA'!N37</f>
        <v>9</v>
      </c>
      <c r="O12" s="25">
        <f>'PENGHITUNGAN SUARA'!O37</f>
        <v>6</v>
      </c>
      <c r="P12" s="25">
        <f>'PENGHITUNGAN SUARA'!P37</f>
        <v>2</v>
      </c>
      <c r="Q12" s="25">
        <f>'PENGHITUNGAN SUARA'!Q37</f>
        <v>0</v>
      </c>
      <c r="R12" s="25">
        <f>'PENGHITUNGAN SUARA'!R37</f>
        <v>17</v>
      </c>
      <c r="S12" s="25">
        <f>'PENGHITUNGAN SUARA'!S37</f>
        <v>12</v>
      </c>
      <c r="T12" s="25">
        <f>'PENGHITUNGAN SUARA'!T37</f>
        <v>0</v>
      </c>
      <c r="U12" s="25">
        <f>'PENGHITUNGAN SUARA'!U37</f>
        <v>5</v>
      </c>
      <c r="V12" s="25">
        <f>'PENGHITUNGAN SUARA'!V37</f>
        <v>11</v>
      </c>
      <c r="W12" s="25">
        <f>'PENGHITUNGAN SUARA'!W37</f>
        <v>0</v>
      </c>
      <c r="X12" s="25">
        <f>'PENGHITUNGAN SUARA'!X37</f>
        <v>0</v>
      </c>
      <c r="Y12" s="25">
        <f>'PENGHITUNGAN SUARA'!Y37</f>
        <v>5</v>
      </c>
      <c r="Z12" s="25">
        <f>'PENGHITUNGAN SUARA'!Z37</f>
        <v>0</v>
      </c>
      <c r="AA12" s="25">
        <f>'PENGHITUNGAN SUARA'!AA37</f>
        <v>0</v>
      </c>
      <c r="AB12" s="29">
        <f t="shared" si="3"/>
        <v>16</v>
      </c>
      <c r="AC12" s="29">
        <f t="shared" si="0"/>
        <v>0</v>
      </c>
      <c r="AD12" s="29">
        <f t="shared" si="1"/>
        <v>0</v>
      </c>
      <c r="AE12" s="29">
        <f t="shared" si="2"/>
        <v>16</v>
      </c>
      <c r="AF12" s="11"/>
      <c r="AG12" s="11"/>
      <c r="AH12" s="11"/>
      <c r="AI12" s="153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100">
        <v>5</v>
      </c>
      <c r="CC12" s="100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120" t="s">
        <v>32</v>
      </c>
      <c r="B13" s="42">
        <f>'PENETAPAN HASIL'!B37</f>
        <v>3</v>
      </c>
      <c r="C13" s="42">
        <f>'PENETAPAN HASIL'!C37</f>
        <v>0</v>
      </c>
      <c r="D13" s="42">
        <f>'PENETAPAN HASIL'!D37</f>
        <v>1</v>
      </c>
      <c r="E13" s="42">
        <f>'PENETAPAN HASIL'!E37</f>
        <v>6</v>
      </c>
      <c r="F13" s="42">
        <f>'PENETAPAN HASIL'!F37</f>
        <v>1</v>
      </c>
      <c r="G13" s="42">
        <f>'PENETAPAN HASIL'!G37</f>
        <v>1</v>
      </c>
      <c r="H13" s="42">
        <f>'PENETAPAN HASIL'!H37</f>
        <v>0</v>
      </c>
      <c r="I13" s="42">
        <f>'PENETAPAN HASIL'!I37</f>
        <v>0</v>
      </c>
      <c r="J13" s="42">
        <f>'PENETAPAN HASIL'!J37</f>
        <v>1</v>
      </c>
      <c r="K13" s="42">
        <f>'PENETAPAN HASIL'!K37</f>
        <v>1</v>
      </c>
      <c r="L13" s="42">
        <f>'PENETAPAN HASIL'!L37</f>
        <v>0</v>
      </c>
      <c r="M13" s="42">
        <f>'PENETAPAN HASIL'!M37</f>
        <v>0</v>
      </c>
      <c r="N13" s="42">
        <f>'PENETAPAN HASIL'!N37</f>
        <v>0</v>
      </c>
      <c r="O13" s="42">
        <f>'PENETAPAN HASIL'!O37</f>
        <v>0</v>
      </c>
      <c r="P13" s="42">
        <f>'PENETAPAN HASIL'!P37</f>
        <v>0</v>
      </c>
      <c r="Q13" s="42">
        <f>'PENETAPAN HASIL'!Q37</f>
        <v>0</v>
      </c>
      <c r="R13" s="42">
        <f>'PENETAPAN HASIL'!R37</f>
        <v>2</v>
      </c>
      <c r="S13" s="42">
        <f>'PENETAPAN HASIL'!S37</f>
        <v>1</v>
      </c>
      <c r="T13" s="42">
        <f>'PENETAPAN HASIL'!T37</f>
        <v>0</v>
      </c>
      <c r="U13" s="42">
        <f>'PENETAPAN HASIL'!U37</f>
        <v>0</v>
      </c>
      <c r="V13" s="42">
        <f>'PENETAPAN HASIL'!V37</f>
        <v>1</v>
      </c>
      <c r="W13" s="42">
        <f>'PENETAPAN HASIL'!W37</f>
        <v>0</v>
      </c>
      <c r="X13" s="42">
        <f>'PENETAPAN HASIL'!X37</f>
        <v>0</v>
      </c>
      <c r="Y13" s="42">
        <f>'PENETAPAN HASIL'!Y37</f>
        <v>1</v>
      </c>
      <c r="Z13" s="42">
        <f>'PENETAPAN HASIL'!Z37</f>
        <v>0</v>
      </c>
      <c r="AA13" s="42">
        <f>'PENETAPAN HASIL'!AA37</f>
        <v>0</v>
      </c>
      <c r="AB13" s="29">
        <f t="shared" si="3"/>
        <v>2</v>
      </c>
      <c r="AC13" s="29">
        <f t="shared" si="0"/>
        <v>0</v>
      </c>
      <c r="AD13" s="29">
        <f t="shared" si="1"/>
        <v>0</v>
      </c>
      <c r="AE13" s="29">
        <f t="shared" si="2"/>
        <v>2</v>
      </c>
      <c r="AF13" s="11"/>
      <c r="AG13" s="11"/>
      <c r="AH13" s="11"/>
      <c r="AI13" s="153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00"/>
      <c r="CC13" s="100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120" t="s">
        <v>116</v>
      </c>
      <c r="B14" s="25">
        <f>'NON TAHAPAN'!B37</f>
        <v>11</v>
      </c>
      <c r="C14" s="25">
        <f>'NON TAHAPAN'!C37</f>
        <v>1</v>
      </c>
      <c r="D14" s="25">
        <f>'NON TAHAPAN'!D37</f>
        <v>10</v>
      </c>
      <c r="E14" s="25">
        <f>'NON TAHAPAN'!E37</f>
        <v>0</v>
      </c>
      <c r="F14" s="25">
        <f>'NON TAHAPAN'!F37</f>
        <v>0</v>
      </c>
      <c r="G14" s="25">
        <f>'NON TAHAPAN'!G37</f>
        <v>0</v>
      </c>
      <c r="H14" s="25">
        <f>'NON TAHAPAN'!H37</f>
        <v>0</v>
      </c>
      <c r="I14" s="25">
        <f>'NON TAHAPAN'!I37</f>
        <v>0</v>
      </c>
      <c r="J14" s="25">
        <f>'NON TAHAPAN'!J37</f>
        <v>0</v>
      </c>
      <c r="K14" s="25">
        <f>'NON TAHAPAN'!K37</f>
        <v>0</v>
      </c>
      <c r="L14" s="25">
        <f>'NON TAHAPAN'!L37</f>
        <v>0</v>
      </c>
      <c r="M14" s="25">
        <f>'NON TAHAPAN'!M37</f>
        <v>0</v>
      </c>
      <c r="N14" s="25">
        <f>'NON TAHAPAN'!N37</f>
        <v>0</v>
      </c>
      <c r="O14" s="25">
        <f>'NON TAHAPAN'!O37</f>
        <v>0</v>
      </c>
      <c r="P14" s="25">
        <f>'NON TAHAPAN'!P37</f>
        <v>0</v>
      </c>
      <c r="Q14" s="25">
        <f>'NON TAHAPAN'!Q37</f>
        <v>0</v>
      </c>
      <c r="R14" s="25">
        <f>'NON TAHAPAN'!R37</f>
        <v>11</v>
      </c>
      <c r="S14" s="25">
        <f>'NON TAHAPAN'!S37</f>
        <v>11</v>
      </c>
      <c r="T14" s="25">
        <f>'NON TAHAPAN'!T37</f>
        <v>0</v>
      </c>
      <c r="U14" s="25">
        <f>'NON TAHAPAN'!U37</f>
        <v>0</v>
      </c>
      <c r="V14" s="25">
        <f>'NON TAHAPAN'!V37</f>
        <v>11</v>
      </c>
      <c r="W14" s="25">
        <f>'NON TAHAPAN'!W37</f>
        <v>0</v>
      </c>
      <c r="X14" s="25">
        <f>'NON TAHAPAN'!X37</f>
        <v>0</v>
      </c>
      <c r="Y14" s="25">
        <f>'NON TAHAPAN'!Y37</f>
        <v>3</v>
      </c>
      <c r="Z14" s="25">
        <f>'NON TAHAPAN'!Z37</f>
        <v>0</v>
      </c>
      <c r="AA14" s="25">
        <f>'NON TAHAPAN'!AA37</f>
        <v>0</v>
      </c>
      <c r="AB14" s="29">
        <f t="shared" si="3"/>
        <v>14</v>
      </c>
      <c r="AC14" s="29">
        <f t="shared" si="0"/>
        <v>0</v>
      </c>
      <c r="AD14" s="29">
        <f t="shared" si="1"/>
        <v>0</v>
      </c>
      <c r="AE14" s="29">
        <f t="shared" si="2"/>
        <v>14</v>
      </c>
      <c r="AF14" s="11"/>
      <c r="AG14" s="11"/>
      <c r="AH14" s="11"/>
      <c r="AI14" s="154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00"/>
      <c r="CC14" s="100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120"/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55"/>
      <c r="O15" s="27"/>
      <c r="P15" s="27"/>
      <c r="Q15" s="27"/>
      <c r="R15" s="55"/>
      <c r="S15" s="11">
        <v>12</v>
      </c>
      <c r="T15" s="11">
        <v>5</v>
      </c>
      <c r="U15" s="11">
        <v>51</v>
      </c>
      <c r="V15" s="29"/>
      <c r="W15" s="29"/>
      <c r="X15" s="29"/>
      <c r="Y15" s="29"/>
      <c r="Z15" s="29"/>
      <c r="AA15" s="29"/>
      <c r="AB15" s="29">
        <f t="shared" ref="AB15:AB36" si="4">SUM(V15:AA15)</f>
        <v>0</v>
      </c>
      <c r="AC15" s="29">
        <f t="shared" si="0"/>
        <v>0</v>
      </c>
      <c r="AD15" s="29">
        <f t="shared" si="1"/>
        <v>0</v>
      </c>
      <c r="AE15" s="29">
        <f t="shared" si="2"/>
        <v>0</v>
      </c>
      <c r="AF15" s="11">
        <v>9</v>
      </c>
      <c r="AG15" s="11">
        <v>5</v>
      </c>
      <c r="AH15" s="11">
        <v>35</v>
      </c>
      <c r="AI15" s="155" t="s">
        <v>90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100">
        <v>2</v>
      </c>
      <c r="CC15" s="100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120"/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4"/>
        <v>0</v>
      </c>
      <c r="AC16" s="29">
        <f t="shared" si="0"/>
        <v>0</v>
      </c>
      <c r="AD16" s="29">
        <f t="shared" si="1"/>
        <v>0</v>
      </c>
      <c r="AE16" s="29">
        <f t="shared" si="2"/>
        <v>0</v>
      </c>
      <c r="AF16" s="11"/>
      <c r="AG16" s="11"/>
      <c r="AH16" s="11"/>
      <c r="AI16" s="153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120"/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4"/>
        <v>0</v>
      </c>
      <c r="AC17" s="29">
        <f t="shared" si="0"/>
        <v>0</v>
      </c>
      <c r="AD17" s="29">
        <f t="shared" si="1"/>
        <v>0</v>
      </c>
      <c r="AE17" s="29">
        <f t="shared" ref="AE17:AE36" si="5">V17+Y17</f>
        <v>0</v>
      </c>
      <c r="AF17" s="11"/>
      <c r="AG17" s="11"/>
      <c r="AH17" s="11"/>
      <c r="AI17" s="153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00"/>
      <c r="CC17" s="100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120"/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5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4"/>
        <v>0</v>
      </c>
      <c r="AC18" s="29">
        <f t="shared" si="0"/>
        <v>0</v>
      </c>
      <c r="AD18" s="29">
        <f t="shared" si="1"/>
        <v>0</v>
      </c>
      <c r="AE18" s="29">
        <f t="shared" si="5"/>
        <v>0</v>
      </c>
      <c r="AF18" s="11"/>
      <c r="AG18" s="11"/>
      <c r="AH18" s="11"/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00"/>
      <c r="CC18" s="100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120"/>
      <c r="B19" s="25"/>
      <c r="C19" s="55"/>
      <c r="D19" s="55"/>
      <c r="E19" s="55"/>
      <c r="F19" s="55"/>
      <c r="G19" s="11"/>
      <c r="H19" s="11"/>
      <c r="I19" s="11"/>
      <c r="J19" s="55"/>
      <c r="K19" s="11"/>
      <c r="L19" s="11"/>
      <c r="M19" s="11"/>
      <c r="N19" s="55"/>
      <c r="O19" s="27"/>
      <c r="P19" s="27"/>
      <c r="Q19" s="27"/>
      <c r="R19" s="55"/>
      <c r="S19" s="11">
        <v>2</v>
      </c>
      <c r="T19" s="11"/>
      <c r="U19" s="11">
        <v>3</v>
      </c>
      <c r="V19" s="29"/>
      <c r="W19" s="29"/>
      <c r="X19" s="29"/>
      <c r="Y19" s="29"/>
      <c r="Z19" s="29"/>
      <c r="AA19" s="29"/>
      <c r="AB19" s="29">
        <f t="shared" si="4"/>
        <v>0</v>
      </c>
      <c r="AC19" s="29">
        <f t="shared" si="0"/>
        <v>0</v>
      </c>
      <c r="AD19" s="29">
        <f t="shared" si="1"/>
        <v>0</v>
      </c>
      <c r="AE19" s="29">
        <f t="shared" si="5"/>
        <v>0</v>
      </c>
      <c r="AF19" s="11"/>
      <c r="AG19" s="11"/>
      <c r="AH19" s="11"/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100"/>
      <c r="CC19" s="100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120"/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55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4"/>
        <v>0</v>
      </c>
      <c r="AC20" s="29">
        <f t="shared" si="0"/>
        <v>0</v>
      </c>
      <c r="AD20" s="29">
        <f t="shared" si="1"/>
        <v>0</v>
      </c>
      <c r="AE20" s="29">
        <f t="shared" si="5"/>
        <v>0</v>
      </c>
      <c r="AF20" s="11"/>
      <c r="AG20" s="11"/>
      <c r="AH20" s="11"/>
      <c r="AI20" s="153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00"/>
      <c r="CC20" s="100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120"/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5"/>
      <c r="O21" s="27"/>
      <c r="P21" s="27"/>
      <c r="Q21" s="27"/>
      <c r="R21" s="55"/>
      <c r="S21" s="11">
        <v>5</v>
      </c>
      <c r="T21" s="11">
        <v>1</v>
      </c>
      <c r="U21" s="11">
        <v>1</v>
      </c>
      <c r="V21" s="29"/>
      <c r="W21" s="29"/>
      <c r="X21" s="29"/>
      <c r="Y21" s="29"/>
      <c r="Z21" s="29"/>
      <c r="AA21" s="29"/>
      <c r="AB21" s="29">
        <f t="shared" si="4"/>
        <v>0</v>
      </c>
      <c r="AC21" s="29">
        <f t="shared" si="0"/>
        <v>0</v>
      </c>
      <c r="AD21" s="29">
        <f t="shared" si="1"/>
        <v>0</v>
      </c>
      <c r="AE21" s="29">
        <f t="shared" si="5"/>
        <v>0</v>
      </c>
      <c r="AF21" s="11">
        <v>3</v>
      </c>
      <c r="AG21" s="11">
        <v>1</v>
      </c>
      <c r="AH21" s="11"/>
      <c r="AI21" s="153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100"/>
      <c r="CC21" s="100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120"/>
      <c r="B22" s="25"/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4"/>
        <v>0</v>
      </c>
      <c r="AC22" s="29">
        <f t="shared" si="0"/>
        <v>0</v>
      </c>
      <c r="AD22" s="29">
        <f t="shared" si="1"/>
        <v>0</v>
      </c>
      <c r="AE22" s="29">
        <f t="shared" si="5"/>
        <v>0</v>
      </c>
      <c r="AF22" s="11"/>
      <c r="AG22" s="11"/>
      <c r="AH22" s="11"/>
      <c r="AI22" s="153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00"/>
      <c r="CC22" s="100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120"/>
      <c r="B23" s="43"/>
      <c r="C23" s="43"/>
      <c r="D23" s="43"/>
      <c r="E23" s="43"/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>
        <v>11</v>
      </c>
      <c r="T23" s="11"/>
      <c r="U23" s="11">
        <v>22</v>
      </c>
      <c r="V23" s="29"/>
      <c r="W23" s="29"/>
      <c r="X23" s="29"/>
      <c r="Y23" s="29"/>
      <c r="Z23" s="29"/>
      <c r="AA23" s="29"/>
      <c r="AB23" s="29">
        <f t="shared" si="4"/>
        <v>0</v>
      </c>
      <c r="AC23" s="29">
        <f t="shared" si="0"/>
        <v>0</v>
      </c>
      <c r="AD23" s="29">
        <f t="shared" si="1"/>
        <v>0</v>
      </c>
      <c r="AE23" s="29">
        <f t="shared" si="5"/>
        <v>0</v>
      </c>
      <c r="AF23" s="11">
        <v>11</v>
      </c>
      <c r="AG23" s="11"/>
      <c r="AH23" s="11">
        <v>19</v>
      </c>
      <c r="AI23" s="153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120"/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4"/>
        <v>0</v>
      </c>
      <c r="AC24" s="29">
        <f t="shared" si="0"/>
        <v>0</v>
      </c>
      <c r="AD24" s="29">
        <f t="shared" si="1"/>
        <v>0</v>
      </c>
      <c r="AE24" s="29">
        <f t="shared" si="5"/>
        <v>0</v>
      </c>
      <c r="AF24" s="11"/>
      <c r="AG24" s="11"/>
      <c r="AH24" s="11"/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00"/>
      <c r="CC24" s="100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120"/>
      <c r="B25" s="25"/>
      <c r="C25" s="55"/>
      <c r="D25" s="49"/>
      <c r="E25" s="55"/>
      <c r="F25" s="55"/>
      <c r="G25" s="11"/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4"/>
        <v>0</v>
      </c>
      <c r="AC25" s="29">
        <f t="shared" si="0"/>
        <v>0</v>
      </c>
      <c r="AD25" s="29">
        <f t="shared" si="1"/>
        <v>0</v>
      </c>
      <c r="AE25" s="29">
        <f t="shared" si="5"/>
        <v>0</v>
      </c>
      <c r="AF25" s="11"/>
      <c r="AG25" s="11"/>
      <c r="AH25" s="11"/>
      <c r="AI25" s="154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120"/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55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4"/>
        <v>0</v>
      </c>
      <c r="AC26" s="29">
        <f t="shared" si="0"/>
        <v>0</v>
      </c>
      <c r="AD26" s="29">
        <f t="shared" si="1"/>
        <v>0</v>
      </c>
      <c r="AE26" s="29">
        <f t="shared" si="5"/>
        <v>0</v>
      </c>
      <c r="AF26" s="11"/>
      <c r="AG26" s="11"/>
      <c r="AH26" s="11"/>
      <c r="AI26" s="155" t="s">
        <v>102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00"/>
      <c r="CC26" s="100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120"/>
      <c r="B27" s="25"/>
      <c r="C27" s="104"/>
      <c r="D27" s="103"/>
      <c r="E27" s="104"/>
      <c r="F27" s="104"/>
      <c r="G27" s="11"/>
      <c r="H27" s="11"/>
      <c r="I27" s="11"/>
      <c r="J27" s="103"/>
      <c r="K27" s="11"/>
      <c r="L27" s="11"/>
      <c r="M27" s="11"/>
      <c r="N27" s="55"/>
      <c r="O27" s="105"/>
      <c r="P27" s="105"/>
      <c r="Q27" s="105"/>
      <c r="R27" s="104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4"/>
        <v>0</v>
      </c>
      <c r="AC27" s="29">
        <f t="shared" si="0"/>
        <v>0</v>
      </c>
      <c r="AD27" s="29">
        <f t="shared" si="1"/>
        <v>0</v>
      </c>
      <c r="AE27" s="29">
        <f t="shared" si="5"/>
        <v>0</v>
      </c>
      <c r="AF27" s="11"/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00"/>
      <c r="CC27" s="100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120"/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5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4"/>
        <v>0</v>
      </c>
      <c r="AC28" s="29">
        <f t="shared" si="0"/>
        <v>0</v>
      </c>
      <c r="AD28" s="29">
        <f t="shared" si="1"/>
        <v>0</v>
      </c>
      <c r="AE28" s="29">
        <f t="shared" si="5"/>
        <v>0</v>
      </c>
      <c r="AF28" s="11"/>
      <c r="AG28" s="11"/>
      <c r="AH28" s="11"/>
      <c r="AI28" s="153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00"/>
      <c r="CC28" s="100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120"/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55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4"/>
        <v>0</v>
      </c>
      <c r="AC29" s="29">
        <f t="shared" si="0"/>
        <v>0</v>
      </c>
      <c r="AD29" s="29">
        <f t="shared" si="1"/>
        <v>0</v>
      </c>
      <c r="AE29" s="29">
        <f t="shared" si="5"/>
        <v>0</v>
      </c>
      <c r="AF29" s="11"/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00"/>
      <c r="CC29" s="100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120"/>
      <c r="B30" s="25"/>
      <c r="C30" s="55"/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4"/>
        <v>0</v>
      </c>
      <c r="AC30" s="29">
        <f t="shared" si="0"/>
        <v>0</v>
      </c>
      <c r="AD30" s="29">
        <f t="shared" si="1"/>
        <v>0</v>
      </c>
      <c r="AE30" s="29">
        <f t="shared" si="5"/>
        <v>0</v>
      </c>
      <c r="AF30" s="11"/>
      <c r="AG30" s="11"/>
      <c r="AH30" s="11"/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00"/>
      <c r="CC30" s="100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120"/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>
        <v>7</v>
      </c>
      <c r="T31" s="11">
        <v>20</v>
      </c>
      <c r="U31" s="11"/>
      <c r="V31" s="29"/>
      <c r="W31" s="29"/>
      <c r="X31" s="29"/>
      <c r="Y31" s="29"/>
      <c r="Z31" s="29"/>
      <c r="AA31" s="29"/>
      <c r="AB31" s="29">
        <f t="shared" si="4"/>
        <v>0</v>
      </c>
      <c r="AC31" s="29">
        <f t="shared" si="0"/>
        <v>0</v>
      </c>
      <c r="AD31" s="29">
        <f t="shared" si="1"/>
        <v>0</v>
      </c>
      <c r="AE31" s="29">
        <f t="shared" si="5"/>
        <v>0</v>
      </c>
      <c r="AF31" s="11">
        <v>4</v>
      </c>
      <c r="AG31" s="11"/>
      <c r="AH31" s="11">
        <v>12</v>
      </c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100">
        <v>6</v>
      </c>
      <c r="CC31" s="100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120"/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4"/>
        <v>0</v>
      </c>
      <c r="AC32" s="29">
        <f t="shared" si="0"/>
        <v>0</v>
      </c>
      <c r="AD32" s="29">
        <f t="shared" si="1"/>
        <v>0</v>
      </c>
      <c r="AE32" s="29">
        <f t="shared" si="5"/>
        <v>0</v>
      </c>
      <c r="AF32" s="11"/>
      <c r="AG32" s="11"/>
      <c r="AH32" s="11"/>
      <c r="AI32" s="153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00"/>
      <c r="CC32" s="100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120"/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55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4"/>
        <v>0</v>
      </c>
      <c r="AC33" s="29">
        <f t="shared" si="0"/>
        <v>0</v>
      </c>
      <c r="AD33" s="29">
        <f t="shared" si="1"/>
        <v>0</v>
      </c>
      <c r="AE33" s="29">
        <f t="shared" si="5"/>
        <v>0</v>
      </c>
      <c r="AF33" s="11"/>
      <c r="AG33" s="11"/>
      <c r="AH33" s="11"/>
      <c r="AI33" s="153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00"/>
      <c r="CC33" s="100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120"/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5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4"/>
        <v>0</v>
      </c>
      <c r="AC34" s="29">
        <f t="shared" si="0"/>
        <v>0</v>
      </c>
      <c r="AD34" s="29">
        <f t="shared" si="1"/>
        <v>0</v>
      </c>
      <c r="AE34" s="29">
        <f t="shared" si="5"/>
        <v>0</v>
      </c>
      <c r="AF34" s="11"/>
      <c r="AG34" s="11"/>
      <c r="AH34" s="11"/>
      <c r="AI34" s="153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00"/>
      <c r="CC34" s="100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120"/>
      <c r="B35" s="25"/>
      <c r="C35" s="55"/>
      <c r="D35" s="103"/>
      <c r="E35" s="55"/>
      <c r="F35" s="55"/>
      <c r="G35" s="11"/>
      <c r="H35" s="11"/>
      <c r="I35" s="11"/>
      <c r="J35" s="55"/>
      <c r="K35" s="11"/>
      <c r="L35" s="11"/>
      <c r="M35" s="11"/>
      <c r="N35" s="55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4"/>
        <v>0</v>
      </c>
      <c r="AC35" s="29">
        <f t="shared" si="0"/>
        <v>0</v>
      </c>
      <c r="AD35" s="29">
        <f t="shared" si="1"/>
        <v>0</v>
      </c>
      <c r="AE35" s="29">
        <f t="shared" si="5"/>
        <v>0</v>
      </c>
      <c r="AF35" s="11"/>
      <c r="AG35" s="11"/>
      <c r="AH35" s="11"/>
      <c r="AI35" s="153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00"/>
      <c r="CC35" s="100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120"/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103"/>
      <c r="O36" s="27"/>
      <c r="P36" s="27"/>
      <c r="Q36" s="27"/>
      <c r="R36" s="55"/>
      <c r="S36" s="11">
        <v>47</v>
      </c>
      <c r="T36" s="11"/>
      <c r="U36" s="11">
        <v>28</v>
      </c>
      <c r="V36" s="29"/>
      <c r="W36" s="29"/>
      <c r="X36" s="29"/>
      <c r="Y36" s="29"/>
      <c r="Z36" s="29"/>
      <c r="AA36" s="29"/>
      <c r="AB36" s="29">
        <f t="shared" si="4"/>
        <v>0</v>
      </c>
      <c r="AC36" s="29">
        <f t="shared" si="0"/>
        <v>0</v>
      </c>
      <c r="AD36" s="29">
        <f t="shared" si="1"/>
        <v>0</v>
      </c>
      <c r="AE36" s="29">
        <f t="shared" si="5"/>
        <v>0</v>
      </c>
      <c r="AF36" s="11">
        <v>14</v>
      </c>
      <c r="AG36" s="11"/>
      <c r="AH36" s="11">
        <v>20</v>
      </c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100">
        <v>8</v>
      </c>
      <c r="CC36" s="100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2498</v>
      </c>
      <c r="C37" s="80">
        <f t="shared" ref="C37:BN37" si="6">SUM(C5:C36)</f>
        <v>647</v>
      </c>
      <c r="D37" s="80">
        <f t="shared" si="6"/>
        <v>507</v>
      </c>
      <c r="E37" s="80">
        <f t="shared" si="6"/>
        <v>1200</v>
      </c>
      <c r="F37" s="80">
        <f t="shared" si="6"/>
        <v>1233</v>
      </c>
      <c r="G37" s="80">
        <f t="shared" si="6"/>
        <v>1056</v>
      </c>
      <c r="H37" s="80">
        <f t="shared" si="6"/>
        <v>47</v>
      </c>
      <c r="I37" s="80">
        <f t="shared" si="6"/>
        <v>126</v>
      </c>
      <c r="J37" s="80">
        <f t="shared" si="6"/>
        <v>307</v>
      </c>
      <c r="K37" s="80">
        <f t="shared" si="6"/>
        <v>233</v>
      </c>
      <c r="L37" s="80">
        <f t="shared" si="6"/>
        <v>13</v>
      </c>
      <c r="M37" s="80">
        <f t="shared" si="6"/>
        <v>61</v>
      </c>
      <c r="N37" s="80">
        <f t="shared" si="6"/>
        <v>198</v>
      </c>
      <c r="O37" s="80">
        <f t="shared" si="6"/>
        <v>40</v>
      </c>
      <c r="P37" s="80">
        <f t="shared" si="6"/>
        <v>46</v>
      </c>
      <c r="Q37" s="80">
        <f t="shared" si="6"/>
        <v>8</v>
      </c>
      <c r="R37" s="80">
        <f t="shared" si="6"/>
        <v>1413</v>
      </c>
      <c r="S37" s="80">
        <f t="shared" si="6"/>
        <v>914</v>
      </c>
      <c r="T37" s="80">
        <f t="shared" si="6"/>
        <v>76</v>
      </c>
      <c r="U37" s="80">
        <f t="shared" si="6"/>
        <v>628</v>
      </c>
      <c r="V37" s="80">
        <f t="shared" si="6"/>
        <v>981</v>
      </c>
      <c r="W37" s="80">
        <f t="shared" si="6"/>
        <v>0</v>
      </c>
      <c r="X37" s="80">
        <f t="shared" si="6"/>
        <v>94</v>
      </c>
      <c r="Y37" s="80">
        <f t="shared" si="6"/>
        <v>164</v>
      </c>
      <c r="Z37" s="80">
        <f t="shared" si="6"/>
        <v>0</v>
      </c>
      <c r="AA37" s="80">
        <f t="shared" si="6"/>
        <v>24</v>
      </c>
      <c r="AB37" s="80">
        <f t="shared" si="6"/>
        <v>1263</v>
      </c>
      <c r="AC37" s="80">
        <f t="shared" si="6"/>
        <v>118</v>
      </c>
      <c r="AD37" s="80">
        <f t="shared" si="6"/>
        <v>0</v>
      </c>
      <c r="AE37" s="80">
        <f t="shared" si="6"/>
        <v>1145</v>
      </c>
      <c r="AF37" s="80">
        <f t="shared" si="6"/>
        <v>58</v>
      </c>
      <c r="AG37" s="80">
        <f t="shared" si="6"/>
        <v>7</v>
      </c>
      <c r="AH37" s="80">
        <f t="shared" si="6"/>
        <v>141</v>
      </c>
      <c r="AI37" s="80">
        <f t="shared" si="6"/>
        <v>0</v>
      </c>
      <c r="AJ37" s="80">
        <f t="shared" si="6"/>
        <v>0</v>
      </c>
      <c r="AK37" s="80">
        <f t="shared" si="6"/>
        <v>0</v>
      </c>
      <c r="AL37" s="80">
        <f t="shared" si="6"/>
        <v>0</v>
      </c>
      <c r="AM37" s="80">
        <f t="shared" si="6"/>
        <v>0</v>
      </c>
      <c r="AN37" s="80">
        <f t="shared" si="6"/>
        <v>0</v>
      </c>
      <c r="AO37" s="80">
        <f t="shared" si="6"/>
        <v>0</v>
      </c>
      <c r="AP37" s="80">
        <f t="shared" si="6"/>
        <v>0</v>
      </c>
      <c r="AQ37" s="80">
        <f t="shared" si="6"/>
        <v>0</v>
      </c>
      <c r="AR37" s="80">
        <f t="shared" si="6"/>
        <v>0</v>
      </c>
      <c r="AS37" s="80">
        <f t="shared" si="6"/>
        <v>9</v>
      </c>
      <c r="AT37" s="80">
        <f t="shared" si="6"/>
        <v>9</v>
      </c>
      <c r="AU37" s="80">
        <f t="shared" si="6"/>
        <v>49</v>
      </c>
      <c r="AV37" s="80">
        <f t="shared" si="6"/>
        <v>85</v>
      </c>
      <c r="AW37" s="80">
        <f t="shared" si="6"/>
        <v>6</v>
      </c>
      <c r="AX37" s="80">
        <f t="shared" si="6"/>
        <v>43</v>
      </c>
      <c r="AY37" s="80">
        <f t="shared" si="6"/>
        <v>68</v>
      </c>
      <c r="AZ37" s="80">
        <f t="shared" si="6"/>
        <v>95</v>
      </c>
      <c r="BA37" s="80">
        <f t="shared" si="6"/>
        <v>4</v>
      </c>
      <c r="BB37" s="80">
        <f t="shared" si="6"/>
        <v>33</v>
      </c>
      <c r="BC37" s="80">
        <f t="shared" si="6"/>
        <v>4</v>
      </c>
      <c r="BD37" s="80">
        <f t="shared" si="6"/>
        <v>264</v>
      </c>
      <c r="BE37" s="80">
        <f t="shared" si="6"/>
        <v>3</v>
      </c>
      <c r="BF37" s="80">
        <f t="shared" si="6"/>
        <v>0</v>
      </c>
      <c r="BG37" s="80">
        <f t="shared" si="6"/>
        <v>3</v>
      </c>
      <c r="BH37" s="80">
        <f t="shared" si="6"/>
        <v>0</v>
      </c>
      <c r="BI37" s="80">
        <f t="shared" si="6"/>
        <v>6</v>
      </c>
      <c r="BJ37" s="80">
        <f t="shared" si="6"/>
        <v>3</v>
      </c>
      <c r="BK37" s="80">
        <f t="shared" si="6"/>
        <v>1</v>
      </c>
      <c r="BL37" s="80">
        <f t="shared" si="6"/>
        <v>0</v>
      </c>
      <c r="BM37" s="80">
        <f t="shared" si="6"/>
        <v>3</v>
      </c>
      <c r="BN37" s="80">
        <f t="shared" si="6"/>
        <v>3</v>
      </c>
      <c r="BO37" s="80">
        <f t="shared" ref="BO37:DD37" si="7">SUM(BO5:BO36)</f>
        <v>16</v>
      </c>
      <c r="BP37" s="80">
        <f t="shared" si="7"/>
        <v>252</v>
      </c>
      <c r="BQ37" s="80">
        <f t="shared" si="7"/>
        <v>97</v>
      </c>
      <c r="BR37" s="80">
        <f t="shared" si="7"/>
        <v>40</v>
      </c>
      <c r="BS37" s="80">
        <f t="shared" si="7"/>
        <v>41</v>
      </c>
      <c r="BT37" s="80">
        <f t="shared" si="7"/>
        <v>25</v>
      </c>
      <c r="BU37" s="80">
        <f t="shared" si="7"/>
        <v>86</v>
      </c>
      <c r="BV37" s="80">
        <f t="shared" si="7"/>
        <v>4</v>
      </c>
      <c r="BW37" s="80">
        <f t="shared" si="7"/>
        <v>38</v>
      </c>
      <c r="BX37" s="80">
        <f t="shared" si="7"/>
        <v>4</v>
      </c>
      <c r="BY37" s="80">
        <f t="shared" si="7"/>
        <v>4</v>
      </c>
      <c r="BZ37" s="80">
        <f t="shared" si="7"/>
        <v>287</v>
      </c>
      <c r="CA37" s="80">
        <f t="shared" si="7"/>
        <v>113</v>
      </c>
      <c r="CB37" s="80">
        <f t="shared" si="7"/>
        <v>28</v>
      </c>
      <c r="CC37" s="80">
        <f t="shared" si="7"/>
        <v>6</v>
      </c>
      <c r="CD37" s="80">
        <f t="shared" si="7"/>
        <v>42</v>
      </c>
      <c r="CE37" s="80">
        <f t="shared" si="7"/>
        <v>4</v>
      </c>
      <c r="CF37" s="80">
        <f t="shared" si="7"/>
        <v>53</v>
      </c>
      <c r="CG37" s="80">
        <f t="shared" si="7"/>
        <v>138</v>
      </c>
      <c r="CH37" s="80">
        <f t="shared" si="7"/>
        <v>4</v>
      </c>
      <c r="CI37" s="80">
        <f t="shared" si="7"/>
        <v>0</v>
      </c>
      <c r="CJ37" s="80">
        <f t="shared" si="7"/>
        <v>0</v>
      </c>
      <c r="CK37" s="80">
        <f t="shared" si="7"/>
        <v>1</v>
      </c>
      <c r="CL37" s="80">
        <f t="shared" si="7"/>
        <v>14</v>
      </c>
      <c r="CM37" s="80">
        <f t="shared" si="7"/>
        <v>3</v>
      </c>
      <c r="CN37" s="80">
        <f t="shared" si="7"/>
        <v>3</v>
      </c>
      <c r="CO37" s="80">
        <f t="shared" si="7"/>
        <v>0</v>
      </c>
      <c r="CP37" s="80">
        <f t="shared" si="7"/>
        <v>3</v>
      </c>
      <c r="CQ37" s="80">
        <f t="shared" si="7"/>
        <v>0</v>
      </c>
      <c r="CR37" s="80">
        <f t="shared" si="7"/>
        <v>2</v>
      </c>
      <c r="CS37" s="80">
        <f t="shared" si="7"/>
        <v>0</v>
      </c>
      <c r="CT37" s="80">
        <f t="shared" si="7"/>
        <v>11</v>
      </c>
      <c r="CU37" s="80">
        <f t="shared" si="7"/>
        <v>0</v>
      </c>
      <c r="CV37" s="80">
        <f t="shared" si="7"/>
        <v>7</v>
      </c>
      <c r="CW37" s="80">
        <f t="shared" si="7"/>
        <v>0</v>
      </c>
      <c r="CX37" s="80">
        <f t="shared" si="7"/>
        <v>8</v>
      </c>
      <c r="CY37" s="80">
        <f t="shared" si="7"/>
        <v>0</v>
      </c>
      <c r="CZ37" s="80">
        <f t="shared" si="7"/>
        <v>2</v>
      </c>
      <c r="DA37" s="80">
        <f t="shared" si="7"/>
        <v>0</v>
      </c>
      <c r="DB37" s="80">
        <f t="shared" si="7"/>
        <v>4</v>
      </c>
      <c r="DC37" s="80">
        <f t="shared" si="7"/>
        <v>0</v>
      </c>
      <c r="DD37" s="80">
        <f t="shared" si="7"/>
        <v>407</v>
      </c>
    </row>
    <row r="38" spans="1:108" ht="14.25" customHeight="1" x14ac:dyDescent="0.3">
      <c r="B38" s="99">
        <f>ASLI!B38-PERTAHAPAN!B37</f>
        <v>0</v>
      </c>
      <c r="C38" s="102">
        <f>ASLI!C38-PERTAHAPAN!C37</f>
        <v>0</v>
      </c>
      <c r="D38" s="102">
        <f>ASLI!D38-PERTAHAPAN!D37</f>
        <v>0</v>
      </c>
      <c r="E38" s="102">
        <f>ASLI!E38-PERTAHAPAN!E37</f>
        <v>0</v>
      </c>
      <c r="F38" s="102">
        <f>ASLI!F38-PERTAHAPAN!F37</f>
        <v>0</v>
      </c>
      <c r="G38" s="102">
        <f>ASLI!G38-PERTAHAPAN!G37</f>
        <v>0</v>
      </c>
      <c r="H38" s="102">
        <f>ASLI!H38-PERTAHAPAN!H37</f>
        <v>0</v>
      </c>
      <c r="I38" s="102">
        <f>ASLI!I38-PERTAHAPAN!I37</f>
        <v>0</v>
      </c>
      <c r="J38" s="102">
        <f>ASLI!J38-PERTAHAPAN!J37</f>
        <v>0</v>
      </c>
      <c r="K38" s="102">
        <f>ASLI!K38-PERTAHAPAN!K37</f>
        <v>0</v>
      </c>
      <c r="L38" s="102">
        <f>ASLI!L38-PERTAHAPAN!L37</f>
        <v>0</v>
      </c>
      <c r="M38" s="102">
        <f>ASLI!M38-PERTAHAPAN!M37</f>
        <v>0</v>
      </c>
      <c r="N38" s="102">
        <f>ASLI!N38-PERTAHAPAN!N37</f>
        <v>0</v>
      </c>
      <c r="O38" s="102">
        <f>ASLI!O38-PERTAHAPAN!O37</f>
        <v>0</v>
      </c>
      <c r="P38" s="102">
        <f>ASLI!P38-PERTAHAPAN!P37</f>
        <v>0</v>
      </c>
      <c r="Q38" s="102">
        <f>ASLI!Q38-PERTAHAPAN!Q37</f>
        <v>0</v>
      </c>
      <c r="R38" s="102">
        <f>ASLI!R38-PERTAHAPAN!R37</f>
        <v>0</v>
      </c>
      <c r="S38" s="102">
        <f>ASLI!S38-PERTAHAPAN!S37</f>
        <v>-84</v>
      </c>
      <c r="T38" s="102">
        <f>ASLI!T38-PERTAHAPAN!T37</f>
        <v>-26</v>
      </c>
      <c r="U38" s="102">
        <f>ASLI!U38-PERTAHAPAN!U37</f>
        <v>-105</v>
      </c>
      <c r="V38" s="102">
        <f>ASLI!V38-PERTAHAPAN!V37</f>
        <v>0</v>
      </c>
      <c r="W38" s="102">
        <f>ASLI!W38-PERTAHAPAN!W37</f>
        <v>0</v>
      </c>
      <c r="X38" s="102">
        <f>ASLI!X38-PERTAHAPAN!X37</f>
        <v>0</v>
      </c>
      <c r="Y38" s="102">
        <f>ASLI!Y38-PERTAHAPAN!Y37</f>
        <v>0</v>
      </c>
      <c r="Z38" s="102">
        <f>ASLI!Z38-PERTAHAPAN!Z37</f>
        <v>0</v>
      </c>
      <c r="AA38" s="102">
        <f>ASLI!AA38-PERTAHAPAN!AA37</f>
        <v>0</v>
      </c>
      <c r="AB38" s="102">
        <f>ASLI!AB38-PERTAHAPAN!AB37</f>
        <v>0</v>
      </c>
      <c r="AC38" s="102">
        <f>ASLI!AC38-PERTAHAPAN!AC37</f>
        <v>1</v>
      </c>
      <c r="AD38" s="102">
        <f>ASLI!AD38-PERTAHAPAN!AD37</f>
        <v>0</v>
      </c>
      <c r="AE38" s="102">
        <f>ASLI!AE38-PERTAHAPAN!AE37</f>
        <v>0</v>
      </c>
      <c r="AF38" s="102">
        <f>ASLI!AF38-PERTAHAPAN!AF37</f>
        <v>649</v>
      </c>
      <c r="AG38" s="102">
        <f>ASLI!AG38-PERTAHAPAN!AG37</f>
        <v>21</v>
      </c>
      <c r="AH38" s="102">
        <f>ASLI!AH38-PERTAHAPAN!AH37</f>
        <v>270</v>
      </c>
      <c r="AK38" s="21"/>
      <c r="AL38" s="21"/>
      <c r="AM38" s="21"/>
      <c r="AN38" s="21"/>
      <c r="AO38" s="21"/>
      <c r="AP38" s="21"/>
      <c r="AQ38" s="21"/>
      <c r="AR38" s="21"/>
      <c r="AS38" s="22"/>
      <c r="AT38" s="22"/>
      <c r="AU38" s="22"/>
      <c r="AV38" s="22"/>
      <c r="AW38" s="22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00"/>
      <c r="CC38" s="100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</row>
    <row r="39" spans="1:108" ht="14.25" customHeight="1" x14ac:dyDescent="0.3">
      <c r="F39" s="57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AF39" s="58"/>
      <c r="AG39" s="58"/>
      <c r="AH39" s="58"/>
      <c r="AK39" s="21"/>
      <c r="AL39" s="21"/>
      <c r="AM39" s="21"/>
      <c r="AN39" s="21"/>
      <c r="AO39" s="21"/>
      <c r="AP39" s="21"/>
      <c r="AQ39" s="21"/>
      <c r="AR39" s="21"/>
      <c r="AS39" s="22"/>
      <c r="AT39" s="22"/>
      <c r="AU39" s="22"/>
      <c r="AV39" s="22"/>
      <c r="AW39" s="22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00"/>
      <c r="CC39" s="100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</row>
    <row r="40" spans="1:108" ht="14.25" customHeight="1" x14ac:dyDescent="0.3">
      <c r="F40" s="57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AF40" s="58"/>
      <c r="AG40" s="58"/>
      <c r="AH40" s="58"/>
      <c r="AK40" s="21"/>
      <c r="AL40" s="21"/>
      <c r="AM40" s="21"/>
      <c r="AN40" s="21"/>
      <c r="AO40" s="21"/>
      <c r="AP40" s="21"/>
      <c r="AQ40" s="21"/>
      <c r="AR40" s="21"/>
      <c r="AS40" s="22"/>
      <c r="AT40" s="22"/>
      <c r="AU40" s="22"/>
      <c r="AV40" s="22"/>
      <c r="AW40" s="22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00"/>
      <c r="CC40" s="100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</row>
    <row r="41" spans="1:108" ht="14.25" customHeight="1" x14ac:dyDescent="0.3">
      <c r="A41" s="80" t="s">
        <v>124</v>
      </c>
      <c r="F41" s="57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AF41" s="58"/>
      <c r="AG41" s="58"/>
      <c r="AH41" s="58"/>
      <c r="AK41" s="21"/>
      <c r="AL41" s="21"/>
      <c r="AM41" s="21"/>
      <c r="AN41" s="21"/>
      <c r="AO41" s="21"/>
      <c r="AP41" s="21"/>
      <c r="AQ41" s="21"/>
      <c r="AR41" s="21"/>
      <c r="AS41" s="22"/>
      <c r="AT41" s="22"/>
      <c r="AU41" s="22"/>
      <c r="AV41" s="22"/>
      <c r="AW41" s="22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00"/>
      <c r="CC41" s="100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</row>
    <row r="42" spans="1:108" s="80" customFormat="1" ht="14.25" customHeight="1" x14ac:dyDescent="0.3">
      <c r="A42" s="111"/>
      <c r="B42" s="111" t="s">
        <v>1</v>
      </c>
      <c r="C42" s="111" t="s">
        <v>2</v>
      </c>
      <c r="D42" s="111" t="s">
        <v>14</v>
      </c>
      <c r="E42" s="111" t="s">
        <v>117</v>
      </c>
      <c r="F42" s="117" t="s">
        <v>5</v>
      </c>
      <c r="G42" s="118"/>
      <c r="H42" s="118"/>
      <c r="I42" s="118"/>
      <c r="J42" s="111" t="s">
        <v>6</v>
      </c>
      <c r="K42" s="118"/>
      <c r="L42" s="118"/>
      <c r="M42" s="118"/>
      <c r="N42" s="111" t="s">
        <v>118</v>
      </c>
      <c r="O42" s="112"/>
      <c r="P42" s="112"/>
      <c r="Q42" s="112"/>
      <c r="S42" s="112"/>
      <c r="T42" s="112"/>
      <c r="U42" s="112"/>
      <c r="AF42" s="112"/>
      <c r="AG42" s="112"/>
      <c r="AH42" s="112"/>
      <c r="AK42" s="113"/>
      <c r="AL42" s="113"/>
      <c r="AM42" s="113"/>
      <c r="AN42" s="113"/>
      <c r="AO42" s="113"/>
      <c r="AP42" s="113"/>
      <c r="AQ42" s="113"/>
      <c r="AR42" s="113"/>
      <c r="AS42" s="114"/>
      <c r="AT42" s="114"/>
      <c r="AU42" s="114"/>
      <c r="AV42" s="114"/>
      <c r="AW42" s="114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6"/>
      <c r="CC42" s="116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5"/>
      <c r="DB42" s="115"/>
      <c r="DC42" s="115"/>
      <c r="DD42" s="115"/>
    </row>
    <row r="43" spans="1:108" ht="14.25" customHeight="1" x14ac:dyDescent="0.3">
      <c r="A43" s="122" t="s">
        <v>25</v>
      </c>
      <c r="B43" s="107">
        <f>B5+C5</f>
        <v>317</v>
      </c>
      <c r="C43" s="107">
        <f>D5+E5</f>
        <v>81</v>
      </c>
      <c r="D43" s="107">
        <f>C5+E5</f>
        <v>80</v>
      </c>
      <c r="E43" s="107">
        <f>F5</f>
        <v>143</v>
      </c>
      <c r="F43" s="109">
        <f>J5</f>
        <v>38</v>
      </c>
      <c r="G43" s="108"/>
      <c r="H43" s="108"/>
      <c r="I43" s="108"/>
      <c r="J43" s="107">
        <f>N5</f>
        <v>1</v>
      </c>
      <c r="K43" s="108"/>
      <c r="L43" s="108"/>
      <c r="M43" s="108"/>
      <c r="N43" s="107">
        <f>R5</f>
        <v>142</v>
      </c>
      <c r="O43" s="58"/>
      <c r="P43" s="58"/>
      <c r="Q43" s="58"/>
      <c r="S43" s="58"/>
      <c r="T43" s="58"/>
      <c r="U43" s="58"/>
      <c r="AF43" s="58"/>
      <c r="AG43" s="58"/>
      <c r="AH43" s="58"/>
      <c r="AK43" s="21"/>
      <c r="AL43" s="21"/>
      <c r="AM43" s="21"/>
      <c r="AN43" s="21"/>
      <c r="AO43" s="21"/>
      <c r="AP43" s="21"/>
      <c r="AQ43" s="21"/>
      <c r="AR43" s="21"/>
      <c r="AS43" s="22"/>
      <c r="AT43" s="22"/>
      <c r="AU43" s="22"/>
      <c r="AV43" s="22"/>
      <c r="AW43" s="22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00"/>
      <c r="CC43" s="100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</row>
    <row r="44" spans="1:108" ht="14.25" customHeight="1" x14ac:dyDescent="0.3">
      <c r="A44" s="122" t="s">
        <v>26</v>
      </c>
      <c r="B44" s="107">
        <f t="shared" ref="B44:B52" si="8">B6+C6</f>
        <v>389</v>
      </c>
      <c r="C44" s="107">
        <f t="shared" ref="C44:C52" si="9">D6+E6</f>
        <v>37</v>
      </c>
      <c r="D44" s="107">
        <f t="shared" ref="D44:D52" si="10">C6+E6</f>
        <v>57</v>
      </c>
      <c r="E44" s="107">
        <f t="shared" ref="E44:E52" si="11">F6</f>
        <v>237</v>
      </c>
      <c r="F44" s="109">
        <f t="shared" ref="F44:F52" si="12">J6</f>
        <v>30</v>
      </c>
      <c r="G44" s="108"/>
      <c r="H44" s="108"/>
      <c r="I44" s="108"/>
      <c r="J44" s="107">
        <f t="shared" ref="J44:J52" si="13">N6</f>
        <v>1</v>
      </c>
      <c r="K44" s="108"/>
      <c r="L44" s="108"/>
      <c r="M44" s="108"/>
      <c r="N44" s="107">
        <f t="shared" ref="N44:N52" si="14">R6</f>
        <v>105</v>
      </c>
      <c r="O44" s="58"/>
      <c r="P44" s="58"/>
      <c r="Q44" s="58"/>
      <c r="S44" s="58"/>
      <c r="T44" s="58"/>
      <c r="U44" s="58"/>
      <c r="AF44" s="58"/>
      <c r="AG44" s="58"/>
      <c r="AH44" s="58"/>
      <c r="AK44" s="21"/>
      <c r="AL44" s="21"/>
      <c r="AM44" s="21"/>
      <c r="AN44" s="21"/>
      <c r="AO44" s="21"/>
      <c r="AP44" s="21"/>
      <c r="AQ44" s="21"/>
      <c r="AR44" s="21"/>
      <c r="AS44" s="22"/>
      <c r="AT44" s="22"/>
      <c r="AU44" s="22"/>
      <c r="AV44" s="22"/>
      <c r="AW44" s="22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00"/>
      <c r="CC44" s="100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</row>
    <row r="45" spans="1:108" ht="14.25" customHeight="1" x14ac:dyDescent="0.3">
      <c r="A45" s="122" t="s">
        <v>27</v>
      </c>
      <c r="B45" s="107">
        <f t="shared" si="8"/>
        <v>769</v>
      </c>
      <c r="C45" s="107">
        <f t="shared" si="9"/>
        <v>218</v>
      </c>
      <c r="D45" s="107">
        <f t="shared" si="10"/>
        <v>293</v>
      </c>
      <c r="E45" s="107">
        <f t="shared" si="11"/>
        <v>51</v>
      </c>
      <c r="F45" s="109">
        <f t="shared" si="12"/>
        <v>67</v>
      </c>
      <c r="G45" s="108"/>
      <c r="H45" s="108"/>
      <c r="I45" s="108"/>
      <c r="J45" s="107">
        <f t="shared" si="13"/>
        <v>22</v>
      </c>
      <c r="K45" s="108"/>
      <c r="L45" s="108"/>
      <c r="M45" s="108"/>
      <c r="N45" s="107">
        <f t="shared" si="14"/>
        <v>563</v>
      </c>
      <c r="O45" s="58"/>
      <c r="P45" s="58"/>
      <c r="Q45" s="58"/>
      <c r="S45" s="58"/>
      <c r="T45" s="58"/>
      <c r="U45" s="58"/>
      <c r="AF45" s="58"/>
      <c r="AG45" s="58"/>
      <c r="AH45" s="58"/>
      <c r="AK45" s="21"/>
      <c r="AL45" s="21"/>
      <c r="AM45" s="21"/>
      <c r="AN45" s="21"/>
      <c r="AO45" s="21"/>
      <c r="AP45" s="21"/>
      <c r="AQ45" s="21"/>
      <c r="AR45" s="21"/>
      <c r="AS45" s="22"/>
      <c r="AT45" s="22"/>
      <c r="AU45" s="22"/>
      <c r="AV45" s="22"/>
      <c r="AW45" s="22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00"/>
      <c r="CC45" s="100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</row>
    <row r="46" spans="1:108" ht="14.25" customHeight="1" x14ac:dyDescent="0.3">
      <c r="A46" s="122" t="s">
        <v>29</v>
      </c>
      <c r="B46" s="107">
        <f t="shared" si="8"/>
        <v>1439</v>
      </c>
      <c r="C46" s="107">
        <f t="shared" si="9"/>
        <v>835</v>
      </c>
      <c r="D46" s="107">
        <f t="shared" si="10"/>
        <v>917</v>
      </c>
      <c r="E46" s="107">
        <f t="shared" si="11"/>
        <v>701</v>
      </c>
      <c r="F46" s="109">
        <f t="shared" si="12"/>
        <v>100</v>
      </c>
      <c r="G46" s="108"/>
      <c r="H46" s="108"/>
      <c r="I46" s="108"/>
      <c r="J46" s="107">
        <f t="shared" si="13"/>
        <v>122</v>
      </c>
      <c r="K46" s="108"/>
      <c r="L46" s="108"/>
      <c r="M46" s="108"/>
      <c r="N46" s="107">
        <f t="shared" si="14"/>
        <v>568</v>
      </c>
      <c r="O46" s="58"/>
      <c r="P46" s="58"/>
      <c r="Q46" s="58"/>
      <c r="S46" s="58"/>
      <c r="T46" s="58"/>
      <c r="U46" s="58"/>
      <c r="AF46" s="58"/>
      <c r="AG46" s="58"/>
      <c r="AH46" s="58"/>
      <c r="AK46" s="21"/>
      <c r="AL46" s="21"/>
      <c r="AM46" s="21"/>
      <c r="AN46" s="21"/>
      <c r="AO46" s="21"/>
      <c r="AP46" s="21"/>
      <c r="AQ46" s="21"/>
      <c r="AR46" s="21"/>
      <c r="AS46" s="22"/>
      <c r="AT46" s="22"/>
      <c r="AU46" s="22"/>
      <c r="AV46" s="22"/>
      <c r="AW46" s="22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00"/>
      <c r="CC46" s="100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</row>
    <row r="47" spans="1:108" ht="14.25" customHeight="1" x14ac:dyDescent="0.3">
      <c r="A47" s="122" t="s">
        <v>115</v>
      </c>
      <c r="B47" s="107">
        <f t="shared" si="8"/>
        <v>11</v>
      </c>
      <c r="C47" s="107">
        <f t="shared" si="9"/>
        <v>47</v>
      </c>
      <c r="D47" s="107">
        <f t="shared" si="10"/>
        <v>51</v>
      </c>
      <c r="E47" s="107">
        <f t="shared" si="11"/>
        <v>1</v>
      </c>
      <c r="F47" s="109">
        <f t="shared" si="12"/>
        <v>1</v>
      </c>
      <c r="G47" s="108"/>
      <c r="H47" s="108"/>
      <c r="I47" s="108"/>
      <c r="J47" s="107">
        <f t="shared" si="13"/>
        <v>2</v>
      </c>
      <c r="K47" s="108"/>
      <c r="L47" s="108"/>
      <c r="M47" s="108"/>
      <c r="N47" s="107">
        <f t="shared" si="14"/>
        <v>3</v>
      </c>
      <c r="O47" s="58"/>
      <c r="P47" s="58"/>
      <c r="Q47" s="58"/>
      <c r="S47" s="58"/>
      <c r="T47" s="58"/>
      <c r="U47" s="58"/>
      <c r="AF47" s="58"/>
      <c r="AG47" s="58"/>
      <c r="AH47" s="58"/>
      <c r="AK47" s="21"/>
      <c r="AL47" s="21"/>
      <c r="AM47" s="21"/>
      <c r="AN47" s="21"/>
      <c r="AO47" s="21"/>
      <c r="AP47" s="21"/>
      <c r="AQ47" s="21"/>
      <c r="AR47" s="21"/>
      <c r="AS47" s="22"/>
      <c r="AT47" s="22"/>
      <c r="AU47" s="22"/>
      <c r="AV47" s="22"/>
      <c r="AW47" s="22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00"/>
      <c r="CC47" s="100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</row>
    <row r="48" spans="1:108" ht="14.25" customHeight="1" x14ac:dyDescent="0.3">
      <c r="A48" s="110" t="s">
        <v>28</v>
      </c>
      <c r="B48" s="107">
        <f t="shared" si="8"/>
        <v>5</v>
      </c>
      <c r="C48" s="107">
        <f>D10+E10</f>
        <v>19</v>
      </c>
      <c r="D48" s="107">
        <f t="shared" si="10"/>
        <v>14</v>
      </c>
      <c r="E48" s="107">
        <f t="shared" si="11"/>
        <v>2</v>
      </c>
      <c r="F48" s="109">
        <f t="shared" si="12"/>
        <v>1</v>
      </c>
      <c r="G48" s="108"/>
      <c r="H48" s="108"/>
      <c r="I48" s="108"/>
      <c r="J48" s="107">
        <f t="shared" si="13"/>
        <v>7</v>
      </c>
      <c r="K48" s="108"/>
      <c r="L48" s="108"/>
      <c r="M48" s="108"/>
      <c r="N48" s="107">
        <f t="shared" si="14"/>
        <v>0</v>
      </c>
      <c r="O48" s="58"/>
      <c r="P48" s="58"/>
      <c r="Q48" s="58"/>
      <c r="S48" s="58"/>
      <c r="T48" s="58"/>
      <c r="U48" s="58"/>
      <c r="AF48" s="58"/>
      <c r="AG48" s="58"/>
      <c r="AH48" s="58"/>
      <c r="AK48" s="21"/>
      <c r="AL48" s="21"/>
      <c r="AM48" s="21"/>
      <c r="AN48" s="21"/>
      <c r="AO48" s="21"/>
      <c r="AP48" s="21"/>
      <c r="AQ48" s="21"/>
      <c r="AR48" s="21"/>
      <c r="AS48" s="22"/>
      <c r="AT48" s="22"/>
      <c r="AU48" s="22"/>
      <c r="AV48" s="22"/>
      <c r="AW48" s="22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00"/>
      <c r="CC48" s="100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</row>
    <row r="49" spans="1:108" ht="14.25" customHeight="1" x14ac:dyDescent="0.3">
      <c r="A49" s="122" t="s">
        <v>30</v>
      </c>
      <c r="B49" s="107">
        <f t="shared" si="8"/>
        <v>122</v>
      </c>
      <c r="C49" s="107">
        <f t="shared" si="9"/>
        <v>287</v>
      </c>
      <c r="D49" s="107">
        <f t="shared" si="10"/>
        <v>284</v>
      </c>
      <c r="E49" s="107">
        <f t="shared" si="11"/>
        <v>63</v>
      </c>
      <c r="F49" s="109">
        <f t="shared" si="12"/>
        <v>26</v>
      </c>
      <c r="G49" s="108"/>
      <c r="H49" s="108"/>
      <c r="I49" s="108"/>
      <c r="J49" s="107">
        <f t="shared" si="13"/>
        <v>34</v>
      </c>
      <c r="K49" s="108"/>
      <c r="L49" s="108"/>
      <c r="M49" s="108"/>
      <c r="N49" s="107">
        <f t="shared" si="14"/>
        <v>2</v>
      </c>
      <c r="O49" s="58"/>
      <c r="P49" s="58"/>
      <c r="Q49" s="58"/>
      <c r="S49" s="58"/>
      <c r="T49" s="58"/>
      <c r="U49" s="58"/>
      <c r="AF49" s="58"/>
      <c r="AG49" s="58"/>
      <c r="AH49" s="58"/>
      <c r="AK49" s="21"/>
      <c r="AL49" s="21"/>
      <c r="AM49" s="21"/>
      <c r="AN49" s="21"/>
      <c r="AO49" s="21"/>
      <c r="AP49" s="21"/>
      <c r="AQ49" s="21"/>
      <c r="AR49" s="21"/>
      <c r="AS49" s="22"/>
      <c r="AT49" s="22"/>
      <c r="AU49" s="22"/>
      <c r="AV49" s="22"/>
      <c r="AW49" s="22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00"/>
      <c r="CC49" s="100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</row>
    <row r="50" spans="1:108" ht="14.25" customHeight="1" x14ac:dyDescent="0.3">
      <c r="A50" s="122" t="s">
        <v>31</v>
      </c>
      <c r="B50" s="107">
        <f t="shared" si="8"/>
        <v>78</v>
      </c>
      <c r="C50" s="107">
        <f t="shared" si="9"/>
        <v>166</v>
      </c>
      <c r="D50" s="107">
        <f t="shared" si="10"/>
        <v>144</v>
      </c>
      <c r="E50" s="107">
        <f t="shared" si="11"/>
        <v>34</v>
      </c>
      <c r="F50" s="109">
        <f t="shared" si="12"/>
        <v>43</v>
      </c>
      <c r="G50" s="108"/>
      <c r="H50" s="108"/>
      <c r="I50" s="108"/>
      <c r="J50" s="107">
        <f t="shared" si="13"/>
        <v>9</v>
      </c>
      <c r="K50" s="108"/>
      <c r="L50" s="108"/>
      <c r="M50" s="108"/>
      <c r="N50" s="107">
        <f t="shared" si="14"/>
        <v>17</v>
      </c>
      <c r="O50" s="58"/>
      <c r="P50" s="58"/>
      <c r="Q50" s="58"/>
      <c r="S50" s="58"/>
      <c r="T50" s="58"/>
      <c r="U50" s="58"/>
      <c r="AF50" s="58"/>
      <c r="AG50" s="58"/>
      <c r="AH50" s="58"/>
      <c r="AK50" s="21"/>
      <c r="AL50" s="21"/>
      <c r="AM50" s="21"/>
      <c r="AN50" s="21"/>
      <c r="AO50" s="21"/>
      <c r="AP50" s="21"/>
      <c r="AQ50" s="21"/>
      <c r="AR50" s="21"/>
      <c r="AS50" s="22"/>
      <c r="AT50" s="22"/>
      <c r="AU50" s="22"/>
      <c r="AV50" s="22"/>
      <c r="AW50" s="22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00"/>
      <c r="CC50" s="100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</row>
    <row r="51" spans="1:108" ht="14.25" customHeight="1" x14ac:dyDescent="0.3">
      <c r="A51" s="122" t="s">
        <v>32</v>
      </c>
      <c r="B51" s="107">
        <f t="shared" si="8"/>
        <v>3</v>
      </c>
      <c r="C51" s="107">
        <f t="shared" si="9"/>
        <v>7</v>
      </c>
      <c r="D51" s="107">
        <f t="shared" si="10"/>
        <v>6</v>
      </c>
      <c r="E51" s="107">
        <f t="shared" si="11"/>
        <v>1</v>
      </c>
      <c r="F51" s="109">
        <f t="shared" si="12"/>
        <v>1</v>
      </c>
      <c r="G51" s="108"/>
      <c r="H51" s="108"/>
      <c r="I51" s="108"/>
      <c r="J51" s="107">
        <f t="shared" si="13"/>
        <v>0</v>
      </c>
      <c r="K51" s="108"/>
      <c r="L51" s="108"/>
      <c r="M51" s="108"/>
      <c r="N51" s="107">
        <f t="shared" si="14"/>
        <v>2</v>
      </c>
      <c r="O51" s="58"/>
      <c r="P51" s="58"/>
      <c r="Q51" s="58"/>
      <c r="S51" s="58"/>
      <c r="T51" s="58"/>
      <c r="U51" s="58"/>
      <c r="AF51" s="58"/>
      <c r="AG51" s="58"/>
      <c r="AH51" s="58"/>
      <c r="AK51" s="21"/>
      <c r="AL51" s="21"/>
      <c r="AM51" s="21"/>
      <c r="AN51" s="21"/>
      <c r="AO51" s="21"/>
      <c r="AP51" s="21"/>
      <c r="AQ51" s="21"/>
      <c r="AR51" s="21"/>
      <c r="AS51" s="22"/>
      <c r="AT51" s="22"/>
      <c r="AU51" s="22"/>
      <c r="AV51" s="22"/>
      <c r="AW51" s="22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00"/>
      <c r="CC51" s="100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</row>
    <row r="52" spans="1:108" ht="14.25" customHeight="1" x14ac:dyDescent="0.3">
      <c r="A52" s="122" t="s">
        <v>116</v>
      </c>
      <c r="B52" s="107">
        <f t="shared" si="8"/>
        <v>12</v>
      </c>
      <c r="C52" s="107">
        <f t="shared" si="9"/>
        <v>10</v>
      </c>
      <c r="D52" s="107">
        <f t="shared" si="10"/>
        <v>1</v>
      </c>
      <c r="E52" s="107">
        <f t="shared" si="11"/>
        <v>0</v>
      </c>
      <c r="F52" s="109">
        <f t="shared" si="12"/>
        <v>0</v>
      </c>
      <c r="G52" s="108"/>
      <c r="H52" s="108"/>
      <c r="I52" s="108"/>
      <c r="J52" s="107">
        <f t="shared" si="13"/>
        <v>0</v>
      </c>
      <c r="K52" s="108"/>
      <c r="L52" s="108"/>
      <c r="M52" s="108"/>
      <c r="N52" s="107">
        <f t="shared" si="14"/>
        <v>11</v>
      </c>
      <c r="O52" s="58"/>
      <c r="P52" s="58"/>
      <c r="Q52" s="58"/>
      <c r="S52" s="58"/>
      <c r="T52" s="58"/>
      <c r="U52" s="58"/>
      <c r="AF52" s="58"/>
      <c r="AG52" s="58"/>
      <c r="AH52" s="58"/>
      <c r="AK52" s="21"/>
      <c r="AL52" s="21"/>
      <c r="AM52" s="21"/>
      <c r="AN52" s="21"/>
      <c r="AO52" s="21"/>
      <c r="AP52" s="21"/>
      <c r="AQ52" s="21"/>
      <c r="AR52" s="21"/>
      <c r="AS52" s="22"/>
      <c r="AT52" s="22"/>
      <c r="AU52" s="22"/>
      <c r="AV52" s="22"/>
      <c r="AW52" s="22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00"/>
      <c r="CC52" s="100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</row>
    <row r="53" spans="1:108" s="80" customFormat="1" ht="14.25" customHeight="1" x14ac:dyDescent="0.3">
      <c r="A53" s="110" t="s">
        <v>113</v>
      </c>
      <c r="B53" s="111">
        <f>SUM(B43:B52)</f>
        <v>3145</v>
      </c>
      <c r="C53" s="111">
        <f t="shared" ref="C53:N53" si="15">SUM(C43:C52)</f>
        <v>1707</v>
      </c>
      <c r="D53" s="111">
        <f t="shared" si="15"/>
        <v>1847</v>
      </c>
      <c r="E53" s="111">
        <f t="shared" si="15"/>
        <v>1233</v>
      </c>
      <c r="F53" s="111">
        <f t="shared" si="15"/>
        <v>307</v>
      </c>
      <c r="G53" s="111">
        <f t="shared" si="15"/>
        <v>0</v>
      </c>
      <c r="H53" s="111">
        <f t="shared" si="15"/>
        <v>0</v>
      </c>
      <c r="I53" s="111">
        <f t="shared" si="15"/>
        <v>0</v>
      </c>
      <c r="J53" s="111">
        <f t="shared" si="15"/>
        <v>198</v>
      </c>
      <c r="K53" s="111">
        <f t="shared" si="15"/>
        <v>0</v>
      </c>
      <c r="L53" s="111">
        <f t="shared" si="15"/>
        <v>0</v>
      </c>
      <c r="M53" s="111">
        <f t="shared" si="15"/>
        <v>0</v>
      </c>
      <c r="N53" s="111">
        <f t="shared" si="15"/>
        <v>1413</v>
      </c>
      <c r="O53" s="112"/>
      <c r="P53" s="112"/>
      <c r="Q53" s="112"/>
      <c r="S53" s="112"/>
      <c r="T53" s="112"/>
      <c r="U53" s="112"/>
      <c r="AF53" s="112"/>
      <c r="AG53" s="112"/>
      <c r="AH53" s="112"/>
      <c r="AK53" s="113"/>
      <c r="AL53" s="113"/>
      <c r="AM53" s="113"/>
      <c r="AN53" s="113"/>
      <c r="AO53" s="113"/>
      <c r="AP53" s="113"/>
      <c r="AQ53" s="113"/>
      <c r="AR53" s="113"/>
      <c r="AS53" s="114"/>
      <c r="AT53" s="114"/>
      <c r="AU53" s="114"/>
      <c r="AV53" s="114"/>
      <c r="AW53" s="114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6"/>
      <c r="CC53" s="116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5"/>
      <c r="CW53" s="115"/>
      <c r="CX53" s="115"/>
      <c r="CY53" s="115"/>
      <c r="CZ53" s="115"/>
      <c r="DA53" s="115"/>
      <c r="DB53" s="115"/>
      <c r="DC53" s="115"/>
      <c r="DD53" s="115"/>
    </row>
    <row r="54" spans="1:108" ht="14.25" customHeight="1" x14ac:dyDescent="0.3">
      <c r="F54" s="57"/>
      <c r="G54" s="58"/>
      <c r="H54" s="58"/>
      <c r="I54" s="58"/>
      <c r="K54" s="58"/>
      <c r="L54" s="58"/>
      <c r="M54" s="58"/>
      <c r="O54" s="58"/>
      <c r="P54" s="58"/>
      <c r="Q54" s="58"/>
      <c r="S54" s="58"/>
      <c r="T54" s="58"/>
      <c r="U54" s="58"/>
      <c r="AF54" s="58"/>
      <c r="AG54" s="58"/>
      <c r="AH54" s="58"/>
      <c r="AK54" s="21"/>
      <c r="AL54" s="21"/>
      <c r="AM54" s="21"/>
      <c r="AN54" s="21"/>
      <c r="AO54" s="21"/>
      <c r="AP54" s="21"/>
      <c r="AQ54" s="21"/>
      <c r="AR54" s="21"/>
      <c r="AS54" s="22"/>
      <c r="AT54" s="22"/>
      <c r="AU54" s="22"/>
      <c r="AV54" s="22"/>
      <c r="AW54" s="22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00"/>
      <c r="CC54" s="100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</row>
    <row r="55" spans="1:108" ht="14.25" customHeight="1" x14ac:dyDescent="0.3">
      <c r="F55" s="57"/>
      <c r="G55" s="58"/>
      <c r="H55" s="58"/>
      <c r="I55" s="58"/>
      <c r="K55" s="58"/>
      <c r="L55" s="58"/>
      <c r="M55" s="58"/>
      <c r="O55" s="58"/>
      <c r="P55" s="58"/>
      <c r="Q55" s="58"/>
      <c r="S55" s="58"/>
      <c r="T55" s="58"/>
      <c r="U55" s="58"/>
      <c r="AF55" s="58"/>
      <c r="AG55" s="58"/>
      <c r="AH55" s="58"/>
      <c r="AK55" s="21"/>
      <c r="AL55" s="21"/>
      <c r="AM55" s="21"/>
      <c r="AN55" s="21"/>
      <c r="AO55" s="21"/>
      <c r="AP55" s="21"/>
      <c r="AQ55" s="21"/>
      <c r="AR55" s="21"/>
      <c r="AS55" s="22"/>
      <c r="AT55" s="22"/>
      <c r="AU55" s="22"/>
      <c r="AV55" s="22"/>
      <c r="AW55" s="22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00"/>
      <c r="CC55" s="100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</row>
    <row r="56" spans="1:108" ht="14.25" customHeight="1" x14ac:dyDescent="0.3">
      <c r="F56" s="57"/>
      <c r="G56" s="58"/>
      <c r="H56" s="58"/>
      <c r="I56" s="58"/>
      <c r="K56" s="58"/>
      <c r="L56" s="58"/>
      <c r="M56" s="58"/>
      <c r="O56" s="58"/>
      <c r="P56" s="58"/>
      <c r="Q56" s="58"/>
      <c r="S56" s="58"/>
      <c r="T56" s="58"/>
      <c r="U56" s="58"/>
      <c r="AF56" s="58"/>
      <c r="AG56" s="58"/>
      <c r="AH56" s="58"/>
      <c r="AK56" s="21"/>
      <c r="AL56" s="21"/>
      <c r="AM56" s="21"/>
      <c r="AN56" s="21"/>
      <c r="AO56" s="21"/>
      <c r="AP56" s="21"/>
      <c r="AQ56" s="21"/>
      <c r="AR56" s="21"/>
      <c r="AS56" s="22"/>
      <c r="AT56" s="22"/>
      <c r="AU56" s="22"/>
      <c r="AV56" s="22"/>
      <c r="AW56" s="22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00"/>
      <c r="CC56" s="100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</row>
    <row r="57" spans="1:108" ht="14.25" customHeight="1" x14ac:dyDescent="0.3">
      <c r="A57" s="80" t="s">
        <v>34</v>
      </c>
      <c r="F57" s="57"/>
      <c r="G57" s="58"/>
      <c r="H57" s="58"/>
      <c r="I57" s="58"/>
      <c r="K57" s="58"/>
      <c r="L57" s="58"/>
      <c r="M57" s="58"/>
      <c r="O57" s="58"/>
      <c r="P57" s="58"/>
      <c r="Q57" s="58"/>
      <c r="S57" s="58"/>
      <c r="T57" s="58"/>
      <c r="U57" s="58"/>
      <c r="AF57" s="58"/>
      <c r="AG57" s="58"/>
      <c r="AH57" s="58"/>
      <c r="AK57" s="21"/>
      <c r="AL57" s="21"/>
      <c r="AM57" s="21"/>
      <c r="AN57" s="21"/>
      <c r="AO57" s="21"/>
      <c r="AP57" s="21"/>
      <c r="AQ57" s="21"/>
      <c r="AR57" s="21"/>
      <c r="AS57" s="22"/>
      <c r="AT57" s="22"/>
      <c r="AU57" s="22"/>
      <c r="AV57" s="22"/>
      <c r="AW57" s="22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00"/>
      <c r="CC57" s="100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</row>
    <row r="58" spans="1:108" ht="14.25" customHeight="1" x14ac:dyDescent="0.3">
      <c r="A58" s="80" t="s">
        <v>10</v>
      </c>
      <c r="B58" s="111" t="s">
        <v>1</v>
      </c>
      <c r="C58" s="111" t="s">
        <v>2</v>
      </c>
      <c r="D58" s="111" t="s">
        <v>14</v>
      </c>
      <c r="E58" s="111" t="s">
        <v>24</v>
      </c>
      <c r="F58" s="57"/>
      <c r="G58" s="58"/>
      <c r="H58" s="58"/>
      <c r="I58" s="58"/>
      <c r="K58" s="58"/>
      <c r="L58" s="58"/>
      <c r="M58" s="58"/>
      <c r="O58" s="58"/>
      <c r="P58" s="58"/>
      <c r="Q58" s="58"/>
      <c r="S58" s="58"/>
      <c r="T58" s="58"/>
      <c r="U58" s="58"/>
      <c r="AF58" s="58"/>
      <c r="AG58" s="58"/>
      <c r="AH58" s="58"/>
      <c r="AK58" s="21"/>
      <c r="AL58" s="21"/>
      <c r="AM58" s="21"/>
      <c r="AN58" s="21"/>
      <c r="AO58" s="21"/>
      <c r="AP58" s="21"/>
      <c r="AQ58" s="21"/>
      <c r="AR58" s="21"/>
      <c r="AS58" s="22"/>
      <c r="AT58" s="22"/>
      <c r="AU58" s="22"/>
      <c r="AV58" s="22"/>
      <c r="AW58" s="22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00"/>
      <c r="CC58" s="100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</row>
    <row r="59" spans="1:108" ht="14.25" customHeight="1" x14ac:dyDescent="0.3">
      <c r="A59" s="122" t="s">
        <v>25</v>
      </c>
      <c r="B59" s="99">
        <f>SUM(V5:X5)</f>
        <v>115</v>
      </c>
      <c r="C59" s="99">
        <f>SUM(Y5:AA5)</f>
        <v>8</v>
      </c>
      <c r="D59" s="99">
        <f>X5+AA5</f>
        <v>14</v>
      </c>
      <c r="E59" s="99">
        <f>V5+Y5</f>
        <v>109</v>
      </c>
      <c r="F59" s="57"/>
      <c r="G59" s="58"/>
      <c r="H59" s="58"/>
      <c r="I59" s="58"/>
      <c r="K59" s="58"/>
      <c r="L59" s="58"/>
      <c r="M59" s="58"/>
      <c r="O59" s="58"/>
      <c r="P59" s="58"/>
      <c r="Q59" s="58"/>
      <c r="S59" s="58"/>
      <c r="T59" s="58"/>
      <c r="U59" s="58"/>
      <c r="AF59" s="58"/>
      <c r="AG59" s="58"/>
      <c r="AH59" s="58"/>
      <c r="AK59" s="21"/>
      <c r="AL59" s="21"/>
      <c r="AM59" s="21"/>
      <c r="AN59" s="21"/>
      <c r="AO59" s="21"/>
      <c r="AP59" s="21"/>
      <c r="AQ59" s="21"/>
      <c r="AR59" s="21"/>
      <c r="AS59" s="22"/>
      <c r="AT59" s="22"/>
      <c r="AU59" s="22"/>
      <c r="AV59" s="22"/>
      <c r="AW59" s="22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00"/>
      <c r="CC59" s="100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</row>
    <row r="60" spans="1:108" ht="14.25" customHeight="1" x14ac:dyDescent="0.3">
      <c r="A60" s="122" t="s">
        <v>26</v>
      </c>
      <c r="B60" s="106">
        <f t="shared" ref="B60:B68" si="16">SUM(V6:X6)</f>
        <v>94</v>
      </c>
      <c r="C60" s="106">
        <f t="shared" ref="C60:C68" si="17">SUM(Y6:AA6)</f>
        <v>5</v>
      </c>
      <c r="D60" s="106">
        <f t="shared" ref="D60:D68" si="18">X6+AA6</f>
        <v>4</v>
      </c>
      <c r="E60" s="106">
        <f t="shared" ref="E60:E68" si="19">V6+Y6</f>
        <v>95</v>
      </c>
      <c r="F60" s="57"/>
      <c r="G60" s="58"/>
      <c r="H60" s="58"/>
      <c r="I60" s="58"/>
      <c r="K60" s="58"/>
      <c r="L60" s="58"/>
      <c r="M60" s="58"/>
      <c r="O60" s="58"/>
      <c r="P60" s="58"/>
      <c r="Q60" s="58"/>
      <c r="S60" s="58"/>
      <c r="T60" s="58"/>
      <c r="U60" s="58"/>
      <c r="AF60" s="58"/>
      <c r="AG60" s="58"/>
      <c r="AH60" s="58"/>
      <c r="AK60" s="21"/>
      <c r="AL60" s="21"/>
      <c r="AM60" s="21"/>
      <c r="AN60" s="21"/>
      <c r="AO60" s="21"/>
      <c r="AP60" s="21"/>
      <c r="AQ60" s="21"/>
      <c r="AR60" s="21"/>
      <c r="AS60" s="22"/>
      <c r="AT60" s="22"/>
      <c r="AU60" s="22"/>
      <c r="AV60" s="22"/>
      <c r="AW60" s="22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00"/>
      <c r="CC60" s="100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</row>
    <row r="61" spans="1:108" ht="14.25" customHeight="1" x14ac:dyDescent="0.3">
      <c r="A61" s="122" t="s">
        <v>27</v>
      </c>
      <c r="B61" s="106">
        <f t="shared" si="16"/>
        <v>546</v>
      </c>
      <c r="C61" s="106">
        <f t="shared" si="17"/>
        <v>49</v>
      </c>
      <c r="D61" s="106">
        <f t="shared" si="18"/>
        <v>68</v>
      </c>
      <c r="E61" s="106">
        <f t="shared" si="19"/>
        <v>527</v>
      </c>
      <c r="F61" s="57"/>
      <c r="G61" s="58"/>
      <c r="H61" s="58"/>
      <c r="I61" s="58"/>
      <c r="K61" s="58"/>
      <c r="L61" s="58"/>
      <c r="M61" s="58"/>
      <c r="O61" s="58"/>
      <c r="P61" s="58"/>
      <c r="Q61" s="58"/>
      <c r="S61" s="58"/>
      <c r="T61" s="58"/>
      <c r="U61" s="58"/>
      <c r="AF61" s="58"/>
      <c r="AG61" s="58"/>
      <c r="AH61" s="58"/>
      <c r="AK61" s="21"/>
      <c r="AL61" s="21"/>
      <c r="AM61" s="21"/>
      <c r="AN61" s="21"/>
      <c r="AO61" s="21"/>
      <c r="AP61" s="21"/>
      <c r="AQ61" s="21"/>
      <c r="AR61" s="21"/>
      <c r="AS61" s="22"/>
      <c r="AT61" s="22"/>
      <c r="AU61" s="22"/>
      <c r="AV61" s="22"/>
      <c r="AW61" s="22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00"/>
      <c r="CC61" s="100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</row>
    <row r="62" spans="1:108" ht="14.25" customHeight="1" x14ac:dyDescent="0.3">
      <c r="A62" s="122" t="s">
        <v>29</v>
      </c>
      <c r="B62" s="106">
        <f t="shared" si="16"/>
        <v>294</v>
      </c>
      <c r="C62" s="106">
        <f t="shared" si="17"/>
        <v>115</v>
      </c>
      <c r="D62" s="106">
        <f t="shared" si="18"/>
        <v>31</v>
      </c>
      <c r="E62" s="106">
        <f t="shared" si="19"/>
        <v>378</v>
      </c>
      <c r="F62" s="57"/>
      <c r="G62" s="58"/>
      <c r="H62" s="58"/>
      <c r="I62" s="58"/>
      <c r="K62" s="58"/>
      <c r="L62" s="58"/>
      <c r="M62" s="58"/>
      <c r="O62" s="58"/>
      <c r="P62" s="58"/>
      <c r="Q62" s="58"/>
      <c r="S62" s="58"/>
      <c r="T62" s="58"/>
      <c r="U62" s="58"/>
      <c r="AF62" s="58"/>
      <c r="AG62" s="58"/>
      <c r="AH62" s="58"/>
      <c r="AK62" s="21"/>
      <c r="AL62" s="21"/>
      <c r="AM62" s="21"/>
      <c r="AN62" s="21"/>
      <c r="AO62" s="21"/>
      <c r="AP62" s="21"/>
      <c r="AQ62" s="21"/>
      <c r="AR62" s="21"/>
      <c r="AS62" s="22"/>
      <c r="AT62" s="22"/>
      <c r="AU62" s="22"/>
      <c r="AV62" s="22"/>
      <c r="AW62" s="22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00"/>
      <c r="CC62" s="100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</row>
    <row r="63" spans="1:108" ht="14.25" customHeight="1" x14ac:dyDescent="0.3">
      <c r="A63" s="122" t="s">
        <v>115</v>
      </c>
      <c r="B63" s="106">
        <f t="shared" si="16"/>
        <v>2</v>
      </c>
      <c r="C63" s="106">
        <f t="shared" si="17"/>
        <v>1</v>
      </c>
      <c r="D63" s="106">
        <f t="shared" si="18"/>
        <v>0</v>
      </c>
      <c r="E63" s="106">
        <f t="shared" si="19"/>
        <v>3</v>
      </c>
      <c r="F63" s="57"/>
      <c r="G63" s="58"/>
      <c r="H63" s="58"/>
      <c r="I63" s="58"/>
      <c r="K63" s="58"/>
      <c r="L63" s="58"/>
      <c r="M63" s="58"/>
      <c r="O63" s="58"/>
      <c r="P63" s="58"/>
      <c r="Q63" s="58"/>
      <c r="S63" s="58"/>
      <c r="T63" s="58"/>
      <c r="U63" s="58"/>
      <c r="AF63" s="58"/>
      <c r="AG63" s="58"/>
      <c r="AH63" s="58"/>
      <c r="AK63" s="21"/>
      <c r="AL63" s="21"/>
      <c r="AM63" s="21"/>
      <c r="AN63" s="21"/>
      <c r="AO63" s="21"/>
      <c r="AP63" s="21"/>
      <c r="AQ63" s="21"/>
      <c r="AR63" s="21"/>
      <c r="AS63" s="22"/>
      <c r="AT63" s="22"/>
      <c r="AU63" s="22"/>
      <c r="AV63" s="22"/>
      <c r="AW63" s="22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00"/>
      <c r="CC63" s="100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</row>
    <row r="64" spans="1:108" ht="14.25" customHeight="1" x14ac:dyDescent="0.3">
      <c r="A64" s="110" t="s">
        <v>28</v>
      </c>
      <c r="B64" s="106">
        <f t="shared" si="16"/>
        <v>0</v>
      </c>
      <c r="C64" s="106">
        <f t="shared" si="17"/>
        <v>0</v>
      </c>
      <c r="D64" s="106">
        <f t="shared" si="18"/>
        <v>0</v>
      </c>
      <c r="E64" s="106">
        <f t="shared" si="19"/>
        <v>0</v>
      </c>
      <c r="F64" s="57"/>
      <c r="G64" s="58"/>
      <c r="H64" s="58"/>
      <c r="I64" s="58"/>
      <c r="K64" s="58"/>
      <c r="L64" s="58"/>
      <c r="M64" s="58"/>
      <c r="O64" s="58"/>
      <c r="P64" s="58"/>
      <c r="Q64" s="58"/>
      <c r="S64" s="58"/>
      <c r="T64" s="58"/>
      <c r="U64" s="58"/>
      <c r="AF64" s="58"/>
      <c r="AG64" s="58"/>
      <c r="AH64" s="58"/>
      <c r="AK64" s="21"/>
      <c r="AL64" s="21"/>
      <c r="AM64" s="21"/>
      <c r="AN64" s="21"/>
      <c r="AO64" s="21"/>
      <c r="AP64" s="21"/>
      <c r="AQ64" s="21"/>
      <c r="AR64" s="21"/>
      <c r="AS64" s="22"/>
      <c r="AT64" s="22"/>
      <c r="AU64" s="22"/>
      <c r="AV64" s="22"/>
      <c r="AW64" s="22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00"/>
      <c r="CC64" s="100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</row>
    <row r="65" spans="1:108" ht="14.25" customHeight="1" x14ac:dyDescent="0.3">
      <c r="A65" s="122" t="s">
        <v>30</v>
      </c>
      <c r="B65" s="106">
        <f t="shared" si="16"/>
        <v>1</v>
      </c>
      <c r="C65" s="106">
        <f t="shared" si="17"/>
        <v>1</v>
      </c>
      <c r="D65" s="106">
        <f t="shared" si="18"/>
        <v>1</v>
      </c>
      <c r="E65" s="106">
        <f t="shared" si="19"/>
        <v>1</v>
      </c>
      <c r="F65" s="57"/>
      <c r="G65" s="58"/>
      <c r="H65" s="58"/>
      <c r="I65" s="58"/>
      <c r="K65" s="58"/>
      <c r="L65" s="58"/>
      <c r="M65" s="58"/>
      <c r="O65" s="58"/>
      <c r="P65" s="58"/>
      <c r="Q65" s="58"/>
      <c r="S65" s="58"/>
      <c r="T65" s="58"/>
      <c r="U65" s="58"/>
      <c r="AF65" s="58"/>
      <c r="AG65" s="58"/>
      <c r="AH65" s="58"/>
      <c r="AK65" s="21"/>
      <c r="AL65" s="21"/>
      <c r="AM65" s="21"/>
      <c r="AN65" s="21"/>
      <c r="AO65" s="21"/>
      <c r="AP65" s="21"/>
      <c r="AQ65" s="21"/>
      <c r="AR65" s="21"/>
      <c r="AS65" s="22"/>
      <c r="AT65" s="22"/>
      <c r="AU65" s="22"/>
      <c r="AV65" s="22"/>
      <c r="AW65" s="22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00"/>
      <c r="CC65" s="100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</row>
    <row r="66" spans="1:108" ht="14.25" customHeight="1" x14ac:dyDescent="0.3">
      <c r="A66" s="122" t="s">
        <v>31</v>
      </c>
      <c r="B66" s="106">
        <f t="shared" si="16"/>
        <v>11</v>
      </c>
      <c r="C66" s="106">
        <f t="shared" si="17"/>
        <v>5</v>
      </c>
      <c r="D66" s="106">
        <f t="shared" si="18"/>
        <v>0</v>
      </c>
      <c r="E66" s="106">
        <f t="shared" si="19"/>
        <v>16</v>
      </c>
      <c r="F66" s="57"/>
      <c r="G66" s="58"/>
      <c r="H66" s="58"/>
      <c r="I66" s="58"/>
      <c r="K66" s="58"/>
      <c r="L66" s="58"/>
      <c r="M66" s="58"/>
      <c r="O66" s="58"/>
      <c r="P66" s="58"/>
      <c r="Q66" s="58"/>
      <c r="S66" s="58"/>
      <c r="T66" s="58"/>
      <c r="U66" s="58"/>
      <c r="AF66" s="58"/>
      <c r="AG66" s="58"/>
      <c r="AH66" s="58"/>
      <c r="AK66" s="21"/>
      <c r="AL66" s="21"/>
      <c r="AM66" s="21"/>
      <c r="AN66" s="21"/>
      <c r="AO66" s="21"/>
      <c r="AP66" s="21"/>
      <c r="AQ66" s="21"/>
      <c r="AR66" s="21"/>
      <c r="AS66" s="22"/>
      <c r="AT66" s="22"/>
      <c r="AU66" s="22"/>
      <c r="AV66" s="22"/>
      <c r="AW66" s="22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00"/>
      <c r="CC66" s="100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</row>
    <row r="67" spans="1:108" ht="14.25" customHeight="1" x14ac:dyDescent="0.3">
      <c r="A67" s="122" t="s">
        <v>32</v>
      </c>
      <c r="B67" s="106">
        <f t="shared" si="16"/>
        <v>1</v>
      </c>
      <c r="C67" s="106">
        <f t="shared" si="17"/>
        <v>1</v>
      </c>
      <c r="D67" s="106">
        <f t="shared" si="18"/>
        <v>0</v>
      </c>
      <c r="E67" s="106">
        <f t="shared" si="19"/>
        <v>2</v>
      </c>
      <c r="F67" s="57"/>
      <c r="G67" s="58"/>
      <c r="H67" s="58"/>
      <c r="I67" s="58"/>
      <c r="K67" s="58"/>
      <c r="L67" s="58"/>
      <c r="M67" s="58"/>
      <c r="O67" s="58"/>
      <c r="P67" s="58"/>
      <c r="Q67" s="58"/>
      <c r="S67" s="58"/>
      <c r="T67" s="58"/>
      <c r="U67" s="58"/>
      <c r="AF67" s="58"/>
      <c r="AG67" s="58"/>
      <c r="AH67" s="58"/>
      <c r="AK67" s="21"/>
      <c r="AL67" s="21"/>
      <c r="AM67" s="21"/>
      <c r="AN67" s="21"/>
      <c r="AO67" s="21"/>
      <c r="AP67" s="21"/>
      <c r="AQ67" s="21"/>
      <c r="AR67" s="21"/>
      <c r="AS67" s="22"/>
      <c r="AT67" s="22"/>
      <c r="AU67" s="22"/>
      <c r="AV67" s="22"/>
      <c r="AW67" s="22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00"/>
      <c r="CC67" s="100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</row>
    <row r="68" spans="1:108" ht="14.25" customHeight="1" x14ac:dyDescent="0.3">
      <c r="A68" s="122" t="s">
        <v>116</v>
      </c>
      <c r="B68" s="106">
        <f t="shared" si="16"/>
        <v>11</v>
      </c>
      <c r="C68" s="106">
        <f t="shared" si="17"/>
        <v>3</v>
      </c>
      <c r="D68" s="106">
        <f t="shared" si="18"/>
        <v>0</v>
      </c>
      <c r="E68" s="106">
        <f t="shared" si="19"/>
        <v>14</v>
      </c>
      <c r="F68" s="57"/>
      <c r="G68" s="58"/>
      <c r="H68" s="58"/>
      <c r="I68" s="58"/>
      <c r="K68" s="58"/>
      <c r="L68" s="58"/>
      <c r="M68" s="58"/>
      <c r="O68" s="58"/>
      <c r="P68" s="58"/>
      <c r="Q68" s="58"/>
      <c r="S68" s="58"/>
      <c r="T68" s="58"/>
      <c r="U68" s="58"/>
      <c r="AF68" s="58"/>
      <c r="AG68" s="58"/>
      <c r="AH68" s="58"/>
      <c r="AK68" s="21"/>
      <c r="AL68" s="21"/>
      <c r="AM68" s="21"/>
      <c r="AN68" s="21"/>
      <c r="AO68" s="21"/>
      <c r="AP68" s="21"/>
      <c r="AQ68" s="21"/>
      <c r="AR68" s="21"/>
      <c r="AS68" s="22"/>
      <c r="AT68" s="22"/>
      <c r="AU68" s="22"/>
      <c r="AV68" s="22"/>
      <c r="AW68" s="22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00"/>
      <c r="CC68" s="100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</row>
    <row r="69" spans="1:108" ht="14.25" customHeight="1" x14ac:dyDescent="0.3">
      <c r="A69" s="110" t="s">
        <v>113</v>
      </c>
      <c r="B69" s="106">
        <f>SUM(B59:B68)</f>
        <v>1075</v>
      </c>
      <c r="C69" s="106">
        <f t="shared" ref="C69:E69" si="20">SUM(C59:C68)</f>
        <v>188</v>
      </c>
      <c r="D69" s="106">
        <f t="shared" si="20"/>
        <v>118</v>
      </c>
      <c r="E69" s="106">
        <f t="shared" si="20"/>
        <v>1145</v>
      </c>
      <c r="F69" s="57"/>
      <c r="G69" s="58"/>
      <c r="H69" s="58"/>
      <c r="I69" s="58"/>
      <c r="K69" s="58"/>
      <c r="L69" s="58"/>
      <c r="M69" s="58"/>
      <c r="O69" s="58"/>
      <c r="P69" s="58"/>
      <c r="Q69" s="58"/>
      <c r="S69" s="58"/>
      <c r="T69" s="58"/>
      <c r="U69" s="58"/>
      <c r="AF69" s="58"/>
      <c r="AG69" s="58"/>
      <c r="AH69" s="58"/>
      <c r="AK69" s="21"/>
      <c r="AL69" s="21"/>
      <c r="AM69" s="21"/>
      <c r="AN69" s="21"/>
      <c r="AO69" s="21"/>
      <c r="AP69" s="21"/>
      <c r="AQ69" s="21"/>
      <c r="AR69" s="21"/>
      <c r="AS69" s="22"/>
      <c r="AT69" s="22"/>
      <c r="AU69" s="22"/>
      <c r="AV69" s="22"/>
      <c r="AW69" s="22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00"/>
      <c r="CC69" s="100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</row>
  </sheetData>
  <mergeCells count="33">
    <mergeCell ref="J1:J2"/>
    <mergeCell ref="A1:A2"/>
    <mergeCell ref="B1:C1"/>
    <mergeCell ref="D1:E1"/>
    <mergeCell ref="F1:F2"/>
    <mergeCell ref="G1:I1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I5:AI14"/>
    <mergeCell ref="AI15:AI25"/>
    <mergeCell ref="AI26:AI36"/>
    <mergeCell ref="CR3:CS3"/>
    <mergeCell ref="CT3:CU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D1002"/>
  <sheetViews>
    <sheetView workbookViewId="0">
      <pane xSplit="1" ySplit="2" topLeftCell="C5" activePane="bottomRight" state="frozen"/>
      <selection pane="topRight" activeCell="B1" sqref="B1"/>
      <selection pane="bottomLeft" activeCell="A3" sqref="A3"/>
      <selection pane="bottomRight" activeCell="F20" sqref="F20"/>
    </sheetView>
  </sheetViews>
  <sheetFormatPr defaultColWidth="12.59765625" defaultRowHeight="15" customHeight="1" x14ac:dyDescent="0.25"/>
  <cols>
    <col min="1" max="1" width="35" style="67" customWidth="1"/>
    <col min="2" max="2" width="13" style="67" customWidth="1"/>
    <col min="3" max="3" width="14.19921875" style="67" customWidth="1"/>
    <col min="4" max="4" width="13" style="67" customWidth="1"/>
    <col min="5" max="5" width="13.8984375" style="67" customWidth="1"/>
    <col min="6" max="6" width="8.69921875" style="67" customWidth="1"/>
    <col min="7" max="9" width="12.5" style="67" customWidth="1"/>
    <col min="10" max="10" width="8.69921875" style="67" customWidth="1"/>
    <col min="11" max="13" width="12.5" style="67" customWidth="1"/>
    <col min="14" max="14" width="7.09765625" style="67" customWidth="1"/>
    <col min="15" max="18" width="14.59765625" style="67" customWidth="1"/>
    <col min="19" max="21" width="12.5" style="67" customWidth="1"/>
    <col min="22" max="22" width="9.59765625" style="67" customWidth="1"/>
    <col min="23" max="28" width="8" style="67" customWidth="1"/>
    <col min="29" max="29" width="12.3984375" style="67" customWidth="1"/>
    <col min="30" max="30" width="6.69921875" style="67" customWidth="1"/>
    <col min="31" max="34" width="12.5" style="67" customWidth="1"/>
    <col min="35" max="35" width="12.69921875" style="67" customWidth="1"/>
    <col min="36" max="36" width="7.59765625" style="67" customWidth="1"/>
    <col min="37" max="50" width="10.3984375" style="67" hidden="1" customWidth="1"/>
    <col min="51" max="67" width="11.19921875" style="67" hidden="1" customWidth="1"/>
    <col min="68" max="68" width="10" style="67" hidden="1" customWidth="1"/>
    <col min="69" max="69" width="5.69921875" style="67" hidden="1" customWidth="1"/>
    <col min="70" max="70" width="5" style="67" hidden="1" customWidth="1"/>
    <col min="71" max="71" width="3.8984375" style="67" hidden="1" customWidth="1"/>
    <col min="72" max="72" width="4.59765625" style="67" hidden="1" customWidth="1"/>
    <col min="73" max="73" width="3.69921875" style="67" hidden="1" customWidth="1"/>
    <col min="74" max="74" width="3.59765625" style="67" hidden="1" customWidth="1"/>
    <col min="75" max="79" width="10.8984375" style="67" hidden="1" customWidth="1"/>
    <col min="80" max="80" width="10.59765625" style="67" hidden="1" customWidth="1"/>
    <col min="81" max="81" width="10.19921875" style="67" hidden="1" customWidth="1"/>
    <col min="82" max="82" width="6.3984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69921875" style="67" hidden="1" customWidth="1"/>
    <col min="96" max="96" width="7.59765625" style="67" hidden="1" customWidth="1"/>
    <col min="97" max="97" width="5.69921875" style="67" hidden="1" customWidth="1"/>
    <col min="98" max="103" width="7.59765625" style="67" hidden="1" customWidth="1"/>
    <col min="104" max="104" width="5.69921875" style="67" hidden="1" customWidth="1"/>
    <col min="105" max="105" width="7.59765625" style="67" hidden="1" customWidth="1"/>
    <col min="106" max="106" width="7.8984375" style="67" hidden="1" customWidth="1"/>
    <col min="107" max="107" width="5.69921875" style="67" hidden="1" customWidth="1"/>
    <col min="108" max="108" width="7.59765625" style="67" hidden="1" customWidth="1"/>
    <col min="109" max="16384" width="12.59765625" style="67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12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3">
      <c r="A2" s="154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/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70" t="s">
        <v>33</v>
      </c>
      <c r="BP2" s="70"/>
      <c r="BQ2" s="162" t="s">
        <v>35</v>
      </c>
      <c r="BR2" s="157"/>
      <c r="BS2" s="157"/>
      <c r="BT2" s="157"/>
      <c r="BU2" s="70"/>
      <c r="BV2" s="70"/>
      <c r="BW2" s="70"/>
      <c r="BX2" s="70"/>
      <c r="BY2" s="70"/>
      <c r="BZ2" s="70" t="s">
        <v>36</v>
      </c>
      <c r="CA2" s="70" t="s">
        <v>34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37</v>
      </c>
    </row>
    <row r="3" spans="1:108" ht="14.4" hidden="1" x14ac:dyDescent="0.3">
      <c r="A3" s="41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69" t="s">
        <v>71</v>
      </c>
      <c r="CC4" s="69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41" t="s">
        <v>78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2" t="s">
        <v>79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25" t="s">
        <v>80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3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25" t="s">
        <v>81</v>
      </c>
      <c r="B7" s="25">
        <v>5</v>
      </c>
      <c r="C7" s="55">
        <v>1</v>
      </c>
      <c r="D7" s="55">
        <v>1</v>
      </c>
      <c r="E7" s="55">
        <v>1</v>
      </c>
      <c r="F7" s="55">
        <v>1</v>
      </c>
      <c r="G7" s="11"/>
      <c r="H7" s="11"/>
      <c r="I7" s="11">
        <v>1</v>
      </c>
      <c r="J7" s="55">
        <v>5</v>
      </c>
      <c r="K7" s="11">
        <v>5</v>
      </c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3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3">
      <c r="A8" s="25" t="s">
        <v>82</v>
      </c>
      <c r="B8" s="25">
        <v>73</v>
      </c>
      <c r="C8" s="55">
        <v>3</v>
      </c>
      <c r="D8" s="55">
        <v>5</v>
      </c>
      <c r="E8" s="55">
        <v>3</v>
      </c>
      <c r="F8" s="55">
        <v>24</v>
      </c>
      <c r="G8" s="11">
        <v>22</v>
      </c>
      <c r="H8" s="11"/>
      <c r="I8" s="11">
        <v>2</v>
      </c>
      <c r="J8" s="55">
        <v>2</v>
      </c>
      <c r="K8" s="11">
        <v>2</v>
      </c>
      <c r="L8" s="11"/>
      <c r="M8" s="11"/>
      <c r="N8" s="55">
        <v>1</v>
      </c>
      <c r="O8" s="27">
        <v>1</v>
      </c>
      <c r="P8" s="27"/>
      <c r="Q8" s="27"/>
      <c r="R8" s="55">
        <v>52</v>
      </c>
      <c r="S8" s="11">
        <v>24</v>
      </c>
      <c r="T8" s="11"/>
      <c r="U8" s="11">
        <v>27</v>
      </c>
      <c r="V8" s="29">
        <v>29</v>
      </c>
      <c r="W8" s="29"/>
      <c r="X8" s="29"/>
      <c r="Y8" s="29"/>
      <c r="Z8" s="29"/>
      <c r="AA8" s="29"/>
      <c r="AB8" s="29">
        <f t="shared" si="0"/>
        <v>29</v>
      </c>
      <c r="AC8" s="29">
        <f t="shared" si="1"/>
        <v>0</v>
      </c>
      <c r="AD8" s="29">
        <f t="shared" si="2"/>
        <v>0</v>
      </c>
      <c r="AE8" s="29">
        <f t="shared" si="3"/>
        <v>29</v>
      </c>
      <c r="AF8" s="11">
        <v>21</v>
      </c>
      <c r="AG8" s="11"/>
      <c r="AH8" s="11">
        <v>8</v>
      </c>
      <c r="AI8" s="153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69"/>
      <c r="CC8" s="6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3">
      <c r="A9" s="25" t="s">
        <v>83</v>
      </c>
      <c r="B9" s="25"/>
      <c r="C9" s="55">
        <v>1</v>
      </c>
      <c r="D9" s="55"/>
      <c r="E9" s="55">
        <v>2</v>
      </c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3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25" t="s">
        <v>84</v>
      </c>
      <c r="B10" s="25">
        <v>32</v>
      </c>
      <c r="C10" s="55">
        <v>8</v>
      </c>
      <c r="D10" s="55">
        <v>3</v>
      </c>
      <c r="E10" s="55">
        <v>5</v>
      </c>
      <c r="F10" s="55"/>
      <c r="G10" s="11"/>
      <c r="H10" s="11"/>
      <c r="I10" s="11"/>
      <c r="J10" s="55">
        <v>3</v>
      </c>
      <c r="K10" s="11">
        <v>2</v>
      </c>
      <c r="L10" s="11"/>
      <c r="M10" s="11">
        <v>1</v>
      </c>
      <c r="N10" s="26"/>
      <c r="O10" s="27"/>
      <c r="P10" s="27"/>
      <c r="Q10" s="27"/>
      <c r="R10" s="26">
        <v>32</v>
      </c>
      <c r="S10" s="27">
        <v>16</v>
      </c>
      <c r="T10" s="27"/>
      <c r="U10" s="27">
        <v>16</v>
      </c>
      <c r="V10" s="29">
        <v>22</v>
      </c>
      <c r="W10" s="29"/>
      <c r="X10" s="29">
        <v>6</v>
      </c>
      <c r="Y10" s="29">
        <v>2</v>
      </c>
      <c r="Z10" s="29"/>
      <c r="AA10" s="29">
        <v>3</v>
      </c>
      <c r="AB10" s="29">
        <f t="shared" si="0"/>
        <v>33</v>
      </c>
      <c r="AC10" s="29">
        <f t="shared" si="1"/>
        <v>9</v>
      </c>
      <c r="AD10" s="29">
        <f t="shared" si="2"/>
        <v>0</v>
      </c>
      <c r="AE10" s="29">
        <f t="shared" si="3"/>
        <v>24</v>
      </c>
      <c r="AF10" s="11">
        <v>16</v>
      </c>
      <c r="AG10" s="11"/>
      <c r="AH10" s="11">
        <v>8</v>
      </c>
      <c r="AI10" s="153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25" t="s">
        <v>85</v>
      </c>
      <c r="B11" s="25">
        <v>24</v>
      </c>
      <c r="C11" s="55">
        <v>9</v>
      </c>
      <c r="D11" s="55">
        <v>2</v>
      </c>
      <c r="E11" s="55">
        <v>2</v>
      </c>
      <c r="F11" s="55">
        <v>14</v>
      </c>
      <c r="G11" s="11">
        <v>14</v>
      </c>
      <c r="H11" s="11"/>
      <c r="I11" s="11"/>
      <c r="J11" s="55">
        <v>1</v>
      </c>
      <c r="K11" s="11"/>
      <c r="L11" s="11">
        <v>1</v>
      </c>
      <c r="M11" s="11"/>
      <c r="N11" s="55"/>
      <c r="O11" s="27"/>
      <c r="P11" s="27"/>
      <c r="Q11" s="27"/>
      <c r="R11" s="55">
        <v>11</v>
      </c>
      <c r="S11" s="11">
        <v>11</v>
      </c>
      <c r="T11" s="11"/>
      <c r="U11" s="11"/>
      <c r="V11" s="29">
        <v>10</v>
      </c>
      <c r="W11" s="29"/>
      <c r="X11" s="29">
        <v>2</v>
      </c>
      <c r="Y11" s="29"/>
      <c r="Z11" s="29"/>
      <c r="AA11" s="29">
        <v>1</v>
      </c>
      <c r="AB11" s="29">
        <f t="shared" si="0"/>
        <v>13</v>
      </c>
      <c r="AC11" s="29">
        <f t="shared" si="1"/>
        <v>3</v>
      </c>
      <c r="AD11" s="29">
        <f t="shared" si="2"/>
        <v>0</v>
      </c>
      <c r="AE11" s="29">
        <f t="shared" si="3"/>
        <v>10</v>
      </c>
      <c r="AF11" s="11">
        <v>10</v>
      </c>
      <c r="AG11" s="11"/>
      <c r="AH11" s="11"/>
      <c r="AI11" s="153"/>
      <c r="AJ11" s="28">
        <v>1</v>
      </c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25" t="s">
        <v>86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3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25" t="s">
        <v>87</v>
      </c>
      <c r="B13" s="42"/>
      <c r="C13" s="41"/>
      <c r="D13" s="41"/>
      <c r="E13" s="41"/>
      <c r="F13" s="41"/>
      <c r="G13" s="41"/>
      <c r="H13" s="30"/>
      <c r="I13" s="41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3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25" t="s">
        <v>88</v>
      </c>
      <c r="B14" s="25">
        <v>14</v>
      </c>
      <c r="C14" s="55"/>
      <c r="D14" s="55">
        <v>1</v>
      </c>
      <c r="E14" s="55"/>
      <c r="F14" s="55">
        <v>14</v>
      </c>
      <c r="G14" s="11">
        <v>12</v>
      </c>
      <c r="H14" s="11">
        <v>2</v>
      </c>
      <c r="I14" s="11"/>
      <c r="J14" s="55">
        <v>1</v>
      </c>
      <c r="K14" s="11">
        <v>1</v>
      </c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4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25" t="s">
        <v>89</v>
      </c>
      <c r="B15" s="25">
        <v>4</v>
      </c>
      <c r="C15" s="55">
        <v>2</v>
      </c>
      <c r="D15" s="55"/>
      <c r="E15" s="55">
        <v>1</v>
      </c>
      <c r="F15" s="55">
        <v>3</v>
      </c>
      <c r="G15" s="11">
        <v>3</v>
      </c>
      <c r="H15" s="11"/>
      <c r="I15" s="11"/>
      <c r="J15" s="55">
        <v>2</v>
      </c>
      <c r="K15" s="11">
        <v>2</v>
      </c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5" t="s">
        <v>90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25" t="s">
        <v>91</v>
      </c>
      <c r="B16" s="25">
        <v>4</v>
      </c>
      <c r="C16" s="55"/>
      <c r="D16" s="55"/>
      <c r="E16" s="55"/>
      <c r="F16" s="55">
        <v>4</v>
      </c>
      <c r="G16" s="11">
        <v>4</v>
      </c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3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25" t="s">
        <v>92</v>
      </c>
      <c r="B17" s="38">
        <v>1</v>
      </c>
      <c r="C17" s="39"/>
      <c r="D17" s="39"/>
      <c r="E17" s="39"/>
      <c r="F17" s="39"/>
      <c r="G17" s="11"/>
      <c r="H17" s="11"/>
      <c r="I17" s="11"/>
      <c r="J17" s="39">
        <v>1</v>
      </c>
      <c r="K17" s="11">
        <v>1</v>
      </c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3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25" t="s">
        <v>93</v>
      </c>
      <c r="B18" s="25">
        <v>2</v>
      </c>
      <c r="C18" s="55">
        <v>1</v>
      </c>
      <c r="D18" s="55"/>
      <c r="E18" s="55">
        <v>1</v>
      </c>
      <c r="F18" s="55">
        <v>2</v>
      </c>
      <c r="G18" s="11">
        <v>2</v>
      </c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25" t="s">
        <v>94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25" t="s">
        <v>95</v>
      </c>
      <c r="B20" s="42">
        <v>6</v>
      </c>
      <c r="C20" s="25">
        <v>9</v>
      </c>
      <c r="D20" s="55">
        <v>8</v>
      </c>
      <c r="E20" s="55">
        <v>4</v>
      </c>
      <c r="F20" s="55">
        <v>11</v>
      </c>
      <c r="G20" s="11">
        <v>10</v>
      </c>
      <c r="H20" s="11">
        <v>1</v>
      </c>
      <c r="I20" s="11"/>
      <c r="J20" s="55">
        <v>3</v>
      </c>
      <c r="K20" s="11">
        <v>2</v>
      </c>
      <c r="L20" s="11">
        <v>1</v>
      </c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>
        <v>1</v>
      </c>
      <c r="Y20" s="29"/>
      <c r="Z20" s="29"/>
      <c r="AA20" s="29"/>
      <c r="AB20" s="29">
        <f t="shared" si="0"/>
        <v>1</v>
      </c>
      <c r="AC20" s="29">
        <f t="shared" si="1"/>
        <v>1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3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25" t="s">
        <v>96</v>
      </c>
      <c r="B21" s="41">
        <v>7</v>
      </c>
      <c r="C21" s="55"/>
      <c r="D21" s="55"/>
      <c r="E21" s="55"/>
      <c r="F21" s="55">
        <v>7</v>
      </c>
      <c r="G21" s="11">
        <v>7</v>
      </c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3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25" t="s">
        <v>97</v>
      </c>
      <c r="B22" s="25"/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3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25" t="s">
        <v>98</v>
      </c>
      <c r="B23" s="43"/>
      <c r="C23" s="43"/>
      <c r="D23" s="43"/>
      <c r="E23" s="43"/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3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25" t="s">
        <v>99</v>
      </c>
      <c r="B24" s="41">
        <v>18</v>
      </c>
      <c r="C24" s="48">
        <v>1</v>
      </c>
      <c r="D24" s="48"/>
      <c r="E24" s="48">
        <v>3</v>
      </c>
      <c r="F24" s="48">
        <v>7</v>
      </c>
      <c r="G24" s="11">
        <v>5</v>
      </c>
      <c r="H24" s="11"/>
      <c r="I24" s="11">
        <v>1</v>
      </c>
      <c r="J24" s="48">
        <v>3</v>
      </c>
      <c r="K24" s="11">
        <v>3</v>
      </c>
      <c r="L24" s="11"/>
      <c r="M24" s="11"/>
      <c r="N24" s="48"/>
      <c r="O24" s="13"/>
      <c r="P24" s="13"/>
      <c r="Q24" s="13"/>
      <c r="R24" s="48">
        <v>9</v>
      </c>
      <c r="S24" s="11">
        <v>9</v>
      </c>
      <c r="T24" s="11"/>
      <c r="U24" s="11"/>
      <c r="V24" s="29">
        <v>9</v>
      </c>
      <c r="W24" s="29"/>
      <c r="X24" s="29"/>
      <c r="Y24" s="29"/>
      <c r="Z24" s="29"/>
      <c r="AA24" s="29"/>
      <c r="AB24" s="29">
        <f t="shared" si="0"/>
        <v>9</v>
      </c>
      <c r="AC24" s="29">
        <f t="shared" si="1"/>
        <v>0</v>
      </c>
      <c r="AD24" s="29">
        <f t="shared" si="2"/>
        <v>0</v>
      </c>
      <c r="AE24" s="29">
        <f t="shared" si="3"/>
        <v>9</v>
      </c>
      <c r="AF24" s="11">
        <v>9</v>
      </c>
      <c r="AG24" s="11"/>
      <c r="AH24" s="11"/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25" t="s">
        <v>100</v>
      </c>
      <c r="B25" s="25">
        <v>3</v>
      </c>
      <c r="C25" s="55"/>
      <c r="D25" s="49">
        <v>4</v>
      </c>
      <c r="E25" s="55">
        <v>2</v>
      </c>
      <c r="F25" s="55">
        <v>3</v>
      </c>
      <c r="G25" s="11">
        <v>2</v>
      </c>
      <c r="H25" s="11"/>
      <c r="I25" s="11">
        <v>1</v>
      </c>
      <c r="J25" s="55">
        <v>6</v>
      </c>
      <c r="K25" s="11">
        <v>4</v>
      </c>
      <c r="L25" s="11"/>
      <c r="M25" s="11">
        <v>2</v>
      </c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4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25" t="s">
        <v>101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5" t="s">
        <v>102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25" t="s">
        <v>103</v>
      </c>
      <c r="B27" s="25">
        <v>2</v>
      </c>
      <c r="C27" s="50"/>
      <c r="D27" s="32">
        <v>2</v>
      </c>
      <c r="E27" s="51"/>
      <c r="F27" s="51">
        <v>4</v>
      </c>
      <c r="G27" s="11">
        <v>4</v>
      </c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25" t="s">
        <v>104</v>
      </c>
      <c r="B28" s="25">
        <v>11</v>
      </c>
      <c r="C28" s="55">
        <v>3</v>
      </c>
      <c r="D28" s="55"/>
      <c r="E28" s="55">
        <v>9</v>
      </c>
      <c r="F28" s="55">
        <v>4</v>
      </c>
      <c r="G28" s="11">
        <v>4</v>
      </c>
      <c r="H28" s="11"/>
      <c r="I28" s="11"/>
      <c r="J28" s="55">
        <v>5</v>
      </c>
      <c r="K28" s="11">
        <v>5</v>
      </c>
      <c r="L28" s="11"/>
      <c r="M28" s="11"/>
      <c r="N28" s="54"/>
      <c r="O28" s="27"/>
      <c r="P28" s="27"/>
      <c r="Q28" s="27"/>
      <c r="R28" s="55">
        <v>2</v>
      </c>
      <c r="S28" s="11">
        <v>2</v>
      </c>
      <c r="T28" s="11"/>
      <c r="U28" s="11"/>
      <c r="V28" s="29">
        <v>2</v>
      </c>
      <c r="W28" s="29"/>
      <c r="X28" s="29"/>
      <c r="Y28" s="29"/>
      <c r="Z28" s="29"/>
      <c r="AA28" s="29"/>
      <c r="AB28" s="29">
        <f t="shared" si="0"/>
        <v>2</v>
      </c>
      <c r="AC28" s="29">
        <f t="shared" si="1"/>
        <v>0</v>
      </c>
      <c r="AD28" s="29">
        <f t="shared" si="2"/>
        <v>0</v>
      </c>
      <c r="AE28" s="29">
        <f t="shared" si="3"/>
        <v>2</v>
      </c>
      <c r="AF28" s="11">
        <v>2</v>
      </c>
      <c r="AG28" s="11"/>
      <c r="AH28" s="11"/>
      <c r="AI28" s="153"/>
      <c r="AJ28" s="40">
        <v>2</v>
      </c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25" t="s">
        <v>105</v>
      </c>
      <c r="B29" s="25">
        <v>4</v>
      </c>
      <c r="C29" s="55">
        <v>1</v>
      </c>
      <c r="D29" s="55">
        <v>1</v>
      </c>
      <c r="E29" s="55"/>
      <c r="F29" s="55">
        <v>4</v>
      </c>
      <c r="G29" s="11">
        <v>4</v>
      </c>
      <c r="H29" s="11"/>
      <c r="I29" s="11"/>
      <c r="J29" s="55">
        <v>1</v>
      </c>
      <c r="K29" s="11">
        <v>1</v>
      </c>
      <c r="L29" s="11"/>
      <c r="M29" s="11"/>
      <c r="N29" s="26"/>
      <c r="O29" s="27"/>
      <c r="P29" s="27"/>
      <c r="Q29" s="27"/>
      <c r="R29" s="55">
        <v>1</v>
      </c>
      <c r="S29" s="11">
        <v>1</v>
      </c>
      <c r="T29" s="11"/>
      <c r="U29" s="11"/>
      <c r="V29" s="29">
        <v>1</v>
      </c>
      <c r="W29" s="29"/>
      <c r="X29" s="29">
        <v>1</v>
      </c>
      <c r="Y29" s="29"/>
      <c r="Z29" s="29"/>
      <c r="AA29" s="29"/>
      <c r="AB29" s="29">
        <f t="shared" si="0"/>
        <v>2</v>
      </c>
      <c r="AC29" s="29">
        <f t="shared" si="1"/>
        <v>1</v>
      </c>
      <c r="AD29" s="29">
        <f t="shared" si="2"/>
        <v>0</v>
      </c>
      <c r="AE29" s="29">
        <f t="shared" si="3"/>
        <v>1</v>
      </c>
      <c r="AF29" s="11">
        <v>1</v>
      </c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25" t="s">
        <v>106</v>
      </c>
      <c r="B30" s="25">
        <v>12</v>
      </c>
      <c r="C30" s="55"/>
      <c r="D30" s="55"/>
      <c r="E30" s="55"/>
      <c r="F30" s="55">
        <v>12</v>
      </c>
      <c r="G30" s="11">
        <v>12</v>
      </c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25" t="s">
        <v>107</v>
      </c>
      <c r="B31" s="25">
        <v>2</v>
      </c>
      <c r="C31" s="55">
        <v>2</v>
      </c>
      <c r="D31" s="55"/>
      <c r="E31" s="55"/>
      <c r="F31" s="55"/>
      <c r="G31" s="11"/>
      <c r="H31" s="11"/>
      <c r="I31" s="11"/>
      <c r="J31" s="55">
        <v>2</v>
      </c>
      <c r="K31" s="11">
        <v>2</v>
      </c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25" t="s">
        <v>108</v>
      </c>
      <c r="B32" s="25">
        <v>12</v>
      </c>
      <c r="C32" s="55"/>
      <c r="D32" s="55">
        <v>1</v>
      </c>
      <c r="E32" s="55"/>
      <c r="F32" s="55"/>
      <c r="G32" s="11"/>
      <c r="H32" s="11"/>
      <c r="I32" s="11"/>
      <c r="J32" s="55">
        <v>2</v>
      </c>
      <c r="K32" s="11">
        <v>2</v>
      </c>
      <c r="L32" s="11"/>
      <c r="M32" s="11"/>
      <c r="N32" s="55"/>
      <c r="O32" s="27"/>
      <c r="P32" s="27"/>
      <c r="Q32" s="27"/>
      <c r="R32" s="55">
        <v>11</v>
      </c>
      <c r="S32" s="11">
        <v>11</v>
      </c>
      <c r="T32" s="11"/>
      <c r="U32" s="11"/>
      <c r="V32" s="29">
        <v>11</v>
      </c>
      <c r="W32" s="29"/>
      <c r="X32" s="29"/>
      <c r="Y32" s="29"/>
      <c r="Z32" s="29"/>
      <c r="AA32" s="29"/>
      <c r="AB32" s="29">
        <f t="shared" si="0"/>
        <v>11</v>
      </c>
      <c r="AC32" s="29">
        <f t="shared" si="1"/>
        <v>0</v>
      </c>
      <c r="AD32" s="29">
        <f t="shared" si="2"/>
        <v>0</v>
      </c>
      <c r="AE32" s="29">
        <f t="shared" si="3"/>
        <v>11</v>
      </c>
      <c r="AF32" s="11">
        <v>11</v>
      </c>
      <c r="AG32" s="11"/>
      <c r="AH32" s="11"/>
      <c r="AI32" s="153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25" t="s">
        <v>109</v>
      </c>
      <c r="B33" s="25">
        <v>12</v>
      </c>
      <c r="C33" s="55">
        <v>2</v>
      </c>
      <c r="D33" s="55">
        <v>9</v>
      </c>
      <c r="E33" s="55">
        <v>2</v>
      </c>
      <c r="F33" s="55">
        <v>9</v>
      </c>
      <c r="G33" s="11">
        <v>9</v>
      </c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>
        <v>12</v>
      </c>
      <c r="S33" s="11">
        <v>6</v>
      </c>
      <c r="T33" s="11"/>
      <c r="U33" s="11">
        <v>6</v>
      </c>
      <c r="V33" s="29">
        <v>11</v>
      </c>
      <c r="W33" s="29"/>
      <c r="X33" s="29"/>
      <c r="Y33" s="29"/>
      <c r="Z33" s="29"/>
      <c r="AA33" s="29"/>
      <c r="AB33" s="29">
        <f t="shared" si="0"/>
        <v>11</v>
      </c>
      <c r="AC33" s="29">
        <f t="shared" si="1"/>
        <v>0</v>
      </c>
      <c r="AD33" s="29">
        <f t="shared" si="2"/>
        <v>0</v>
      </c>
      <c r="AE33" s="29">
        <f t="shared" si="3"/>
        <v>11</v>
      </c>
      <c r="AF33" s="11">
        <v>6</v>
      </c>
      <c r="AG33" s="11"/>
      <c r="AH33" s="11">
        <v>5</v>
      </c>
      <c r="AI33" s="153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25" t="s">
        <v>110</v>
      </c>
      <c r="B34" s="25">
        <v>8</v>
      </c>
      <c r="C34" s="55"/>
      <c r="D34" s="55">
        <v>1</v>
      </c>
      <c r="E34" s="55"/>
      <c r="F34" s="55"/>
      <c r="G34" s="11"/>
      <c r="H34" s="11"/>
      <c r="I34" s="11"/>
      <c r="J34" s="55">
        <v>1</v>
      </c>
      <c r="K34" s="11"/>
      <c r="L34" s="11">
        <v>1</v>
      </c>
      <c r="M34" s="11"/>
      <c r="N34" s="54"/>
      <c r="O34" s="27"/>
      <c r="P34" s="27"/>
      <c r="Q34" s="27"/>
      <c r="R34" s="55">
        <v>8</v>
      </c>
      <c r="S34" s="11">
        <v>8</v>
      </c>
      <c r="T34" s="11"/>
      <c r="U34" s="11"/>
      <c r="V34" s="29">
        <v>7</v>
      </c>
      <c r="W34" s="29"/>
      <c r="X34" s="29"/>
      <c r="Y34" s="29">
        <v>1</v>
      </c>
      <c r="Z34" s="29"/>
      <c r="AA34" s="29"/>
      <c r="AB34" s="29">
        <f t="shared" si="0"/>
        <v>8</v>
      </c>
      <c r="AC34" s="29">
        <f t="shared" si="1"/>
        <v>0</v>
      </c>
      <c r="AD34" s="29">
        <f t="shared" si="2"/>
        <v>0</v>
      </c>
      <c r="AE34" s="29">
        <f t="shared" si="3"/>
        <v>8</v>
      </c>
      <c r="AF34" s="11">
        <v>8</v>
      </c>
      <c r="AG34" s="11"/>
      <c r="AH34" s="11"/>
      <c r="AI34" s="153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25" t="s">
        <v>111</v>
      </c>
      <c r="B35" s="25"/>
      <c r="C35" s="55"/>
      <c r="D35" s="32"/>
      <c r="E35" s="55"/>
      <c r="F35" s="55"/>
      <c r="G35" s="11"/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3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25" t="s">
        <v>112</v>
      </c>
      <c r="B36" s="25">
        <v>18</v>
      </c>
      <c r="C36" s="55"/>
      <c r="D36" s="55">
        <v>6</v>
      </c>
      <c r="E36" s="55">
        <v>2</v>
      </c>
      <c r="F36" s="55">
        <v>20</v>
      </c>
      <c r="G36" s="11">
        <v>12</v>
      </c>
      <c r="H36" s="11">
        <v>1</v>
      </c>
      <c r="I36" s="11">
        <v>7</v>
      </c>
      <c r="J36" s="55"/>
      <c r="K36" s="11"/>
      <c r="L36" s="11"/>
      <c r="M36" s="11"/>
      <c r="N36" s="32"/>
      <c r="O36" s="27"/>
      <c r="P36" s="27"/>
      <c r="Q36" s="27"/>
      <c r="R36" s="55">
        <v>4</v>
      </c>
      <c r="S36" s="11">
        <v>3</v>
      </c>
      <c r="T36" s="11"/>
      <c r="U36" s="11">
        <v>1</v>
      </c>
      <c r="V36" s="29">
        <v>3</v>
      </c>
      <c r="W36" s="29"/>
      <c r="X36" s="29"/>
      <c r="Y36" s="29">
        <v>1</v>
      </c>
      <c r="Z36" s="29"/>
      <c r="AA36" s="29"/>
      <c r="AB36" s="29">
        <f t="shared" si="0"/>
        <v>4</v>
      </c>
      <c r="AC36" s="29">
        <f t="shared" si="1"/>
        <v>0</v>
      </c>
      <c r="AD36" s="29">
        <f t="shared" si="2"/>
        <v>0</v>
      </c>
      <c r="AE36" s="29">
        <f t="shared" si="3"/>
        <v>4</v>
      </c>
      <c r="AF36" s="11">
        <v>3</v>
      </c>
      <c r="AG36" s="11"/>
      <c r="AH36" s="11">
        <v>1</v>
      </c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274</v>
      </c>
      <c r="C37" s="80">
        <f t="shared" ref="C37:AE37" si="4">SUM(C5:C36)</f>
        <v>43</v>
      </c>
      <c r="D37" s="80">
        <f t="shared" si="4"/>
        <v>44</v>
      </c>
      <c r="E37" s="80">
        <f t="shared" si="4"/>
        <v>37</v>
      </c>
      <c r="F37" s="80">
        <f t="shared" si="4"/>
        <v>143</v>
      </c>
      <c r="G37" s="80">
        <f t="shared" si="4"/>
        <v>126</v>
      </c>
      <c r="H37" s="80">
        <f t="shared" si="4"/>
        <v>4</v>
      </c>
      <c r="I37" s="80">
        <f t="shared" si="4"/>
        <v>12</v>
      </c>
      <c r="J37" s="80">
        <f t="shared" si="4"/>
        <v>38</v>
      </c>
      <c r="K37" s="80">
        <f t="shared" si="4"/>
        <v>32</v>
      </c>
      <c r="L37" s="80">
        <f t="shared" si="4"/>
        <v>3</v>
      </c>
      <c r="M37" s="80">
        <f t="shared" si="4"/>
        <v>3</v>
      </c>
      <c r="N37" s="80">
        <f t="shared" si="4"/>
        <v>1</v>
      </c>
      <c r="O37" s="80">
        <f t="shared" si="4"/>
        <v>1</v>
      </c>
      <c r="P37" s="80">
        <f t="shared" si="4"/>
        <v>0</v>
      </c>
      <c r="Q37" s="80">
        <f t="shared" si="4"/>
        <v>0</v>
      </c>
      <c r="R37" s="80">
        <f t="shared" si="4"/>
        <v>142</v>
      </c>
      <c r="S37" s="80">
        <f t="shared" si="4"/>
        <v>91</v>
      </c>
      <c r="T37" s="80">
        <f t="shared" si="4"/>
        <v>0</v>
      </c>
      <c r="U37" s="80">
        <f t="shared" si="4"/>
        <v>50</v>
      </c>
      <c r="V37" s="80">
        <f t="shared" si="4"/>
        <v>105</v>
      </c>
      <c r="W37" s="80">
        <f t="shared" si="4"/>
        <v>0</v>
      </c>
      <c r="X37" s="80">
        <f t="shared" si="4"/>
        <v>10</v>
      </c>
      <c r="Y37" s="80">
        <f t="shared" si="4"/>
        <v>4</v>
      </c>
      <c r="Z37" s="80">
        <f t="shared" si="4"/>
        <v>0</v>
      </c>
      <c r="AA37" s="80">
        <f t="shared" si="4"/>
        <v>4</v>
      </c>
      <c r="AB37" s="80">
        <f t="shared" si="4"/>
        <v>123</v>
      </c>
      <c r="AC37" s="80">
        <f t="shared" si="4"/>
        <v>14</v>
      </c>
      <c r="AD37" s="80">
        <f t="shared" si="4"/>
        <v>0</v>
      </c>
      <c r="AE37" s="80">
        <f t="shared" si="4"/>
        <v>109</v>
      </c>
      <c r="AF37" s="80">
        <f t="shared" ref="AF37:BN37" si="5">SUM(AF5:AF36)</f>
        <v>87</v>
      </c>
      <c r="AG37" s="80">
        <f t="shared" si="5"/>
        <v>0</v>
      </c>
      <c r="AH37" s="80">
        <f t="shared" si="5"/>
        <v>22</v>
      </c>
      <c r="AI37" s="80">
        <f t="shared" si="5"/>
        <v>0</v>
      </c>
      <c r="AJ37" s="80">
        <f t="shared" si="5"/>
        <v>3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D1002"/>
  <sheetViews>
    <sheetView workbookViewId="0">
      <pane xSplit="1" ySplit="2" topLeftCell="B18" activePane="bottomRight" state="frozen"/>
      <selection pane="topRight" activeCell="B1" sqref="B1"/>
      <selection pane="bottomLeft" activeCell="A3" sqref="A3"/>
      <selection pane="bottomRight" activeCell="AH9" sqref="AH9"/>
    </sheetView>
  </sheetViews>
  <sheetFormatPr defaultColWidth="12.59765625" defaultRowHeight="15" customHeight="1" x14ac:dyDescent="0.25"/>
  <cols>
    <col min="1" max="1" width="13.3984375" style="67" customWidth="1"/>
    <col min="2" max="2" width="13" style="67" customWidth="1"/>
    <col min="3" max="3" width="14.19921875" style="67" customWidth="1"/>
    <col min="4" max="4" width="13" style="67" customWidth="1"/>
    <col min="5" max="5" width="13.8984375" style="67" customWidth="1"/>
    <col min="6" max="6" width="8.69921875" style="67" customWidth="1"/>
    <col min="7" max="9" width="12.5" style="67" customWidth="1"/>
    <col min="10" max="10" width="8.69921875" style="67" customWidth="1"/>
    <col min="11" max="13" width="12.5" style="67" customWidth="1"/>
    <col min="14" max="14" width="7.09765625" style="67" customWidth="1"/>
    <col min="15" max="18" width="14.59765625" style="67" customWidth="1"/>
    <col min="19" max="21" width="12.5" style="67" customWidth="1"/>
    <col min="22" max="22" width="9.59765625" style="67" customWidth="1"/>
    <col min="23" max="28" width="8" style="67" customWidth="1"/>
    <col min="29" max="29" width="12.3984375" style="67" customWidth="1"/>
    <col min="30" max="30" width="6.69921875" style="67" customWidth="1"/>
    <col min="31" max="34" width="12.5" style="67" customWidth="1"/>
    <col min="35" max="35" width="12.69921875" style="67" customWidth="1"/>
    <col min="36" max="36" width="7.59765625" style="67" customWidth="1"/>
    <col min="37" max="50" width="10.3984375" style="67" hidden="1" customWidth="1"/>
    <col min="51" max="67" width="11.19921875" style="67" hidden="1" customWidth="1"/>
    <col min="68" max="68" width="10" style="67" hidden="1" customWidth="1"/>
    <col min="69" max="69" width="5.69921875" style="67" hidden="1" customWidth="1"/>
    <col min="70" max="70" width="5" style="67" hidden="1" customWidth="1"/>
    <col min="71" max="71" width="3.8984375" style="67" hidden="1" customWidth="1"/>
    <col min="72" max="72" width="4.59765625" style="67" hidden="1" customWidth="1"/>
    <col min="73" max="73" width="3.69921875" style="67" hidden="1" customWidth="1"/>
    <col min="74" max="74" width="3.59765625" style="67" hidden="1" customWidth="1"/>
    <col min="75" max="79" width="10.8984375" style="67" hidden="1" customWidth="1"/>
    <col min="80" max="80" width="10.59765625" style="67" hidden="1" customWidth="1"/>
    <col min="81" max="81" width="10.19921875" style="67" hidden="1" customWidth="1"/>
    <col min="82" max="82" width="6.3984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69921875" style="67" hidden="1" customWidth="1"/>
    <col min="96" max="96" width="7.59765625" style="67" hidden="1" customWidth="1"/>
    <col min="97" max="97" width="5.69921875" style="67" hidden="1" customWidth="1"/>
    <col min="98" max="103" width="7.59765625" style="67" hidden="1" customWidth="1"/>
    <col min="104" max="104" width="5.69921875" style="67" hidden="1" customWidth="1"/>
    <col min="105" max="105" width="7.59765625" style="67" hidden="1" customWidth="1"/>
    <col min="106" max="106" width="7.8984375" style="67" hidden="1" customWidth="1"/>
    <col min="107" max="107" width="5.69921875" style="67" hidden="1" customWidth="1"/>
    <col min="108" max="108" width="7.59765625" style="67" hidden="1" customWidth="1"/>
    <col min="109" max="16384" width="12.59765625" style="67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12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3">
      <c r="A2" s="154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/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70" t="s">
        <v>33</v>
      </c>
      <c r="BP2" s="70"/>
      <c r="BQ2" s="162" t="s">
        <v>35</v>
      </c>
      <c r="BR2" s="157"/>
      <c r="BS2" s="157"/>
      <c r="BT2" s="157"/>
      <c r="BU2" s="70"/>
      <c r="BV2" s="70"/>
      <c r="BW2" s="70"/>
      <c r="BX2" s="70"/>
      <c r="BY2" s="70"/>
      <c r="BZ2" s="70" t="s">
        <v>36</v>
      </c>
      <c r="CA2" s="70" t="s">
        <v>34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37</v>
      </c>
    </row>
    <row r="3" spans="1:108" ht="14.4" hidden="1" x14ac:dyDescent="0.3">
      <c r="A3" s="41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69" t="s">
        <v>71</v>
      </c>
      <c r="CC4" s="69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41" t="s">
        <v>78</v>
      </c>
      <c r="B5" s="9">
        <v>1</v>
      </c>
      <c r="C5" s="43"/>
      <c r="D5" s="10"/>
      <c r="E5" s="10"/>
      <c r="F5" s="10">
        <v>1</v>
      </c>
      <c r="G5" s="11">
        <v>1</v>
      </c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2" t="s">
        <v>79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25" t="s">
        <v>80</v>
      </c>
      <c r="B6" s="41">
        <v>14</v>
      </c>
      <c r="C6" s="55"/>
      <c r="D6" s="42"/>
      <c r="E6" s="41">
        <v>1</v>
      </c>
      <c r="F6" s="41">
        <v>13</v>
      </c>
      <c r="G6" s="11">
        <v>13</v>
      </c>
      <c r="H6" s="11"/>
      <c r="I6" s="11"/>
      <c r="J6" s="41"/>
      <c r="K6" s="11"/>
      <c r="L6" s="11"/>
      <c r="M6" s="11"/>
      <c r="N6" s="23"/>
      <c r="O6" s="44"/>
      <c r="P6" s="44"/>
      <c r="Q6" s="44"/>
      <c r="R6" s="41">
        <v>1</v>
      </c>
      <c r="S6" s="11"/>
      <c r="T6" s="11"/>
      <c r="U6" s="11">
        <v>1</v>
      </c>
      <c r="V6" s="29">
        <v>1</v>
      </c>
      <c r="W6" s="29"/>
      <c r="X6" s="29"/>
      <c r="Y6" s="29"/>
      <c r="Z6" s="29"/>
      <c r="AA6" s="29"/>
      <c r="AB6" s="29">
        <f t="shared" ref="AB6:AB36" si="0">SUM(V6:AA6)</f>
        <v>1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1</v>
      </c>
      <c r="AF6" s="11"/>
      <c r="AG6" s="11"/>
      <c r="AH6" s="11">
        <v>1</v>
      </c>
      <c r="AI6" s="153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25" t="s">
        <v>81</v>
      </c>
      <c r="B7" s="25">
        <v>5</v>
      </c>
      <c r="C7" s="55">
        <v>3</v>
      </c>
      <c r="D7" s="55"/>
      <c r="E7" s="55"/>
      <c r="F7" s="55">
        <v>2</v>
      </c>
      <c r="G7" s="11">
        <v>2</v>
      </c>
      <c r="H7" s="11"/>
      <c r="I7" s="11"/>
      <c r="J7" s="55">
        <v>1</v>
      </c>
      <c r="K7" s="11"/>
      <c r="L7" s="11"/>
      <c r="M7" s="11">
        <v>1</v>
      </c>
      <c r="N7" s="55"/>
      <c r="O7" s="27"/>
      <c r="P7" s="27"/>
      <c r="Q7" s="27"/>
      <c r="R7" s="55">
        <v>2</v>
      </c>
      <c r="S7" s="11"/>
      <c r="T7" s="11"/>
      <c r="U7" s="11">
        <v>2</v>
      </c>
      <c r="V7" s="29">
        <v>2</v>
      </c>
      <c r="W7" s="29"/>
      <c r="X7" s="29"/>
      <c r="Y7" s="29"/>
      <c r="Z7" s="29"/>
      <c r="AA7" s="29"/>
      <c r="AB7" s="29">
        <f t="shared" si="0"/>
        <v>2</v>
      </c>
      <c r="AC7" s="29">
        <f t="shared" si="1"/>
        <v>0</v>
      </c>
      <c r="AD7" s="29">
        <f t="shared" si="2"/>
        <v>0</v>
      </c>
      <c r="AE7" s="29">
        <f t="shared" si="3"/>
        <v>2</v>
      </c>
      <c r="AF7" s="11"/>
      <c r="AG7" s="11"/>
      <c r="AH7" s="11">
        <v>2</v>
      </c>
      <c r="AI7" s="153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3">
      <c r="A8" s="25" t="s">
        <v>82</v>
      </c>
      <c r="B8" s="25">
        <v>15</v>
      </c>
      <c r="C8" s="55">
        <v>2</v>
      </c>
      <c r="D8" s="55"/>
      <c r="E8" s="55">
        <v>1</v>
      </c>
      <c r="F8" s="55">
        <v>3</v>
      </c>
      <c r="G8" s="11">
        <v>1</v>
      </c>
      <c r="H8" s="11"/>
      <c r="I8" s="11">
        <v>2</v>
      </c>
      <c r="J8" s="55"/>
      <c r="K8" s="11"/>
      <c r="L8" s="11"/>
      <c r="M8" s="11"/>
      <c r="N8" s="55"/>
      <c r="O8" s="27"/>
      <c r="P8" s="27"/>
      <c r="Q8" s="27"/>
      <c r="R8" s="55">
        <v>12</v>
      </c>
      <c r="S8" s="11">
        <v>1</v>
      </c>
      <c r="T8" s="11"/>
      <c r="U8" s="11">
        <v>11</v>
      </c>
      <c r="V8" s="29">
        <v>11</v>
      </c>
      <c r="W8" s="29"/>
      <c r="X8" s="29"/>
      <c r="Y8" s="29"/>
      <c r="Z8" s="29"/>
      <c r="AA8" s="29"/>
      <c r="AB8" s="29">
        <f t="shared" si="0"/>
        <v>11</v>
      </c>
      <c r="AC8" s="29">
        <f t="shared" si="1"/>
        <v>0</v>
      </c>
      <c r="AD8" s="29">
        <f t="shared" si="2"/>
        <v>0</v>
      </c>
      <c r="AE8" s="29">
        <f t="shared" si="3"/>
        <v>11</v>
      </c>
      <c r="AF8" s="11">
        <v>1</v>
      </c>
      <c r="AG8" s="11"/>
      <c r="AH8" s="11">
        <v>10</v>
      </c>
      <c r="AI8" s="153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69"/>
      <c r="CC8" s="6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3">
      <c r="A9" s="25" t="s">
        <v>83</v>
      </c>
      <c r="B9" s="25"/>
      <c r="C9" s="55">
        <v>1</v>
      </c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3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25" t="s">
        <v>84</v>
      </c>
      <c r="B10" s="25">
        <v>19</v>
      </c>
      <c r="C10" s="55">
        <v>3</v>
      </c>
      <c r="D10" s="55"/>
      <c r="E10" s="55"/>
      <c r="F10" s="55">
        <v>1</v>
      </c>
      <c r="G10" s="11">
        <v>1</v>
      </c>
      <c r="H10" s="11"/>
      <c r="I10" s="11"/>
      <c r="J10" s="55">
        <v>1</v>
      </c>
      <c r="K10" s="11">
        <v>1</v>
      </c>
      <c r="L10" s="11"/>
      <c r="M10" s="11"/>
      <c r="N10" s="26"/>
      <c r="O10" s="27"/>
      <c r="P10" s="27"/>
      <c r="Q10" s="27"/>
      <c r="R10" s="55">
        <v>17</v>
      </c>
      <c r="S10" s="11">
        <v>5</v>
      </c>
      <c r="T10" s="11"/>
      <c r="U10" s="11">
        <v>12</v>
      </c>
      <c r="V10" s="29">
        <v>17</v>
      </c>
      <c r="W10" s="29"/>
      <c r="X10" s="29">
        <v>1</v>
      </c>
      <c r="Y10" s="29"/>
      <c r="Z10" s="29"/>
      <c r="AA10" s="29"/>
      <c r="AB10" s="29">
        <f t="shared" si="0"/>
        <v>18</v>
      </c>
      <c r="AC10" s="29">
        <f t="shared" si="1"/>
        <v>1</v>
      </c>
      <c r="AD10" s="29">
        <f t="shared" si="2"/>
        <v>0</v>
      </c>
      <c r="AE10" s="29">
        <f t="shared" si="3"/>
        <v>17</v>
      </c>
      <c r="AF10" s="11">
        <v>5</v>
      </c>
      <c r="AG10" s="11"/>
      <c r="AH10" s="11">
        <v>12</v>
      </c>
      <c r="AI10" s="153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25" t="s">
        <v>85</v>
      </c>
      <c r="B11" s="25">
        <v>18</v>
      </c>
      <c r="C11" s="55">
        <v>5</v>
      </c>
      <c r="D11" s="55"/>
      <c r="E11" s="55"/>
      <c r="F11" s="55">
        <v>17</v>
      </c>
      <c r="G11" s="11">
        <v>5</v>
      </c>
      <c r="H11" s="11">
        <v>11</v>
      </c>
      <c r="I11" s="11">
        <v>1</v>
      </c>
      <c r="J11" s="55"/>
      <c r="K11" s="11"/>
      <c r="L11" s="11"/>
      <c r="M11" s="11"/>
      <c r="N11" s="55"/>
      <c r="O11" s="27"/>
      <c r="P11" s="27"/>
      <c r="Q11" s="27"/>
      <c r="R11" s="55">
        <v>1</v>
      </c>
      <c r="S11" s="11">
        <v>1</v>
      </c>
      <c r="T11" s="11"/>
      <c r="U11" s="11"/>
      <c r="V11" s="29">
        <v>1</v>
      </c>
      <c r="W11" s="29"/>
      <c r="X11" s="29">
        <v>1</v>
      </c>
      <c r="Y11" s="29"/>
      <c r="Z11" s="29"/>
      <c r="AA11" s="29"/>
      <c r="AB11" s="29">
        <f t="shared" si="0"/>
        <v>2</v>
      </c>
      <c r="AC11" s="29">
        <f t="shared" si="1"/>
        <v>1</v>
      </c>
      <c r="AD11" s="29">
        <f t="shared" si="2"/>
        <v>0</v>
      </c>
      <c r="AE11" s="29">
        <f t="shared" si="3"/>
        <v>1</v>
      </c>
      <c r="AF11" s="11">
        <v>1</v>
      </c>
      <c r="AG11" s="11"/>
      <c r="AH11" s="11"/>
      <c r="AI11" s="153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25" t="s">
        <v>86</v>
      </c>
      <c r="B12" s="25">
        <v>4</v>
      </c>
      <c r="C12" s="55">
        <v>1</v>
      </c>
      <c r="D12" s="55"/>
      <c r="E12" s="55"/>
      <c r="F12" s="55">
        <v>2</v>
      </c>
      <c r="G12" s="11"/>
      <c r="H12" s="11"/>
      <c r="I12" s="11">
        <v>2</v>
      </c>
      <c r="J12" s="55">
        <v>2</v>
      </c>
      <c r="K12" s="11"/>
      <c r="L12" s="11"/>
      <c r="M12" s="11">
        <v>2</v>
      </c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3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25" t="s">
        <v>87</v>
      </c>
      <c r="B13" s="42"/>
      <c r="C13" s="41"/>
      <c r="D13" s="41">
        <v>1</v>
      </c>
      <c r="E13" s="41"/>
      <c r="F13" s="41"/>
      <c r="G13" s="130"/>
      <c r="H13" s="131"/>
      <c r="I13" s="130"/>
      <c r="J13" s="41"/>
      <c r="K13" s="11"/>
      <c r="L13" s="11"/>
      <c r="M13" s="11"/>
      <c r="N13" s="55"/>
      <c r="O13" s="27"/>
      <c r="P13" s="27"/>
      <c r="Q13" s="27"/>
      <c r="R13" s="55">
        <v>1</v>
      </c>
      <c r="S13" s="11">
        <v>1</v>
      </c>
      <c r="T13" s="11"/>
      <c r="U13" s="11"/>
      <c r="V13" s="29"/>
      <c r="W13" s="29"/>
      <c r="X13" s="29"/>
      <c r="Y13" s="29">
        <v>1</v>
      </c>
      <c r="Z13" s="29"/>
      <c r="AA13" s="29"/>
      <c r="AB13" s="29">
        <f t="shared" si="0"/>
        <v>1</v>
      </c>
      <c r="AC13" s="29">
        <f t="shared" si="1"/>
        <v>0</v>
      </c>
      <c r="AD13" s="29">
        <f t="shared" si="2"/>
        <v>0</v>
      </c>
      <c r="AE13" s="29">
        <f t="shared" si="3"/>
        <v>1</v>
      </c>
      <c r="AF13" s="11">
        <v>1</v>
      </c>
      <c r="AG13" s="11"/>
      <c r="AH13" s="11"/>
      <c r="AI13" s="153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25" t="s">
        <v>88</v>
      </c>
      <c r="B14" s="25">
        <v>1</v>
      </c>
      <c r="C14" s="55">
        <v>1</v>
      </c>
      <c r="D14" s="55"/>
      <c r="E14" s="55">
        <v>1</v>
      </c>
      <c r="F14" s="55">
        <v>1</v>
      </c>
      <c r="G14" s="11">
        <v>1</v>
      </c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4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25" t="s">
        <v>89</v>
      </c>
      <c r="B15" s="25">
        <v>30</v>
      </c>
      <c r="C15" s="55"/>
      <c r="D15" s="55">
        <v>2</v>
      </c>
      <c r="E15" s="55">
        <v>1</v>
      </c>
      <c r="F15" s="55">
        <v>29</v>
      </c>
      <c r="G15" s="11">
        <v>29</v>
      </c>
      <c r="H15" s="11"/>
      <c r="I15" s="11"/>
      <c r="J15" s="55">
        <v>2</v>
      </c>
      <c r="K15" s="11">
        <v>2</v>
      </c>
      <c r="L15" s="11"/>
      <c r="M15" s="11"/>
      <c r="N15" s="26"/>
      <c r="O15" s="27"/>
      <c r="P15" s="27"/>
      <c r="Q15" s="27"/>
      <c r="R15" s="55">
        <v>2</v>
      </c>
      <c r="S15" s="11">
        <v>2</v>
      </c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5" t="s">
        <v>90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25" t="s">
        <v>91</v>
      </c>
      <c r="B16" s="25">
        <v>2</v>
      </c>
      <c r="C16" s="55"/>
      <c r="D16" s="55"/>
      <c r="E16" s="55"/>
      <c r="F16" s="55">
        <v>2</v>
      </c>
      <c r="G16" s="11">
        <v>2</v>
      </c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3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25" t="s">
        <v>92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3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25" t="s">
        <v>93</v>
      </c>
      <c r="B18" s="25">
        <v>16</v>
      </c>
      <c r="C18" s="55"/>
      <c r="D18" s="55"/>
      <c r="E18" s="55">
        <v>1</v>
      </c>
      <c r="F18" s="55">
        <v>16</v>
      </c>
      <c r="G18" s="11">
        <v>16</v>
      </c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25" t="s">
        <v>94</v>
      </c>
      <c r="B19" s="25">
        <v>1</v>
      </c>
      <c r="C19" s="55"/>
      <c r="D19" s="55"/>
      <c r="E19" s="55"/>
      <c r="F19" s="55">
        <v>1</v>
      </c>
      <c r="G19" s="11">
        <v>1</v>
      </c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25" t="s">
        <v>95</v>
      </c>
      <c r="B20" s="42">
        <v>3</v>
      </c>
      <c r="C20" s="25"/>
      <c r="D20" s="55"/>
      <c r="E20" s="55"/>
      <c r="F20" s="55">
        <v>1</v>
      </c>
      <c r="G20" s="11">
        <v>1</v>
      </c>
      <c r="H20" s="11"/>
      <c r="I20" s="11"/>
      <c r="J20" s="55">
        <v>2</v>
      </c>
      <c r="K20" s="11">
        <v>2</v>
      </c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3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25" t="s">
        <v>96</v>
      </c>
      <c r="B21" s="41">
        <v>8</v>
      </c>
      <c r="C21" s="55"/>
      <c r="D21" s="55"/>
      <c r="E21" s="55"/>
      <c r="F21" s="55">
        <v>7</v>
      </c>
      <c r="G21" s="11">
        <v>7</v>
      </c>
      <c r="H21" s="11"/>
      <c r="I21" s="11"/>
      <c r="J21" s="55">
        <v>1</v>
      </c>
      <c r="K21" s="11">
        <v>1</v>
      </c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3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25" t="s">
        <v>97</v>
      </c>
      <c r="B22" s="25">
        <v>1</v>
      </c>
      <c r="C22" s="55"/>
      <c r="D22" s="55"/>
      <c r="E22" s="55"/>
      <c r="F22" s="55"/>
      <c r="G22" s="11"/>
      <c r="H22" s="11"/>
      <c r="I22" s="11"/>
      <c r="J22" s="55">
        <v>1</v>
      </c>
      <c r="K22" s="11">
        <v>1</v>
      </c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3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25" t="s">
        <v>98</v>
      </c>
      <c r="B23" s="43"/>
      <c r="C23" s="43"/>
      <c r="D23" s="43"/>
      <c r="E23" s="43"/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3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25" t="s">
        <v>99</v>
      </c>
      <c r="B24" s="41">
        <v>59</v>
      </c>
      <c r="C24" s="48">
        <v>7</v>
      </c>
      <c r="D24" s="48"/>
      <c r="E24" s="48"/>
      <c r="F24" s="48">
        <v>54</v>
      </c>
      <c r="G24" s="11">
        <v>53</v>
      </c>
      <c r="H24" s="11">
        <v>1</v>
      </c>
      <c r="I24" s="11"/>
      <c r="J24" s="48">
        <v>1</v>
      </c>
      <c r="K24" s="11">
        <v>1</v>
      </c>
      <c r="L24" s="11"/>
      <c r="M24" s="11"/>
      <c r="N24" s="48">
        <v>1</v>
      </c>
      <c r="O24" s="13"/>
      <c r="P24" s="13"/>
      <c r="Q24" s="13"/>
      <c r="R24" s="48">
        <v>3</v>
      </c>
      <c r="S24" s="11">
        <v>1</v>
      </c>
      <c r="T24" s="11"/>
      <c r="U24" s="11">
        <v>2</v>
      </c>
      <c r="V24" s="29">
        <v>1</v>
      </c>
      <c r="W24" s="29"/>
      <c r="X24" s="29"/>
      <c r="Y24" s="29"/>
      <c r="Z24" s="29"/>
      <c r="AA24" s="29"/>
      <c r="AB24" s="29">
        <f t="shared" si="0"/>
        <v>1</v>
      </c>
      <c r="AC24" s="29">
        <f t="shared" si="1"/>
        <v>0</v>
      </c>
      <c r="AD24" s="29">
        <f t="shared" si="2"/>
        <v>0</v>
      </c>
      <c r="AE24" s="29">
        <f t="shared" si="3"/>
        <v>1</v>
      </c>
      <c r="AF24" s="11">
        <v>1</v>
      </c>
      <c r="AG24" s="11"/>
      <c r="AH24" s="11"/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25" t="s">
        <v>100</v>
      </c>
      <c r="B25" s="25">
        <v>5</v>
      </c>
      <c r="C25" s="55"/>
      <c r="D25" s="49"/>
      <c r="E25" s="55">
        <v>1</v>
      </c>
      <c r="F25" s="55">
        <v>4</v>
      </c>
      <c r="G25" s="11">
        <v>2</v>
      </c>
      <c r="H25" s="11">
        <v>2</v>
      </c>
      <c r="I25" s="11"/>
      <c r="J25" s="55">
        <v>1</v>
      </c>
      <c r="K25" s="11">
        <v>1</v>
      </c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4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25" t="s">
        <v>101</v>
      </c>
      <c r="B26" s="25">
        <v>3</v>
      </c>
      <c r="C26" s="55">
        <v>2</v>
      </c>
      <c r="D26" s="55"/>
      <c r="E26" s="55">
        <v>11</v>
      </c>
      <c r="F26" s="55">
        <v>2</v>
      </c>
      <c r="G26" s="11"/>
      <c r="H26" s="11">
        <v>2</v>
      </c>
      <c r="I26" s="11"/>
      <c r="J26" s="55"/>
      <c r="K26" s="11"/>
      <c r="L26" s="11"/>
      <c r="M26" s="11"/>
      <c r="N26" s="26"/>
      <c r="O26" s="27"/>
      <c r="P26" s="27"/>
      <c r="Q26" s="27"/>
      <c r="R26" s="55">
        <v>1</v>
      </c>
      <c r="S26" s="11">
        <v>1</v>
      </c>
      <c r="T26" s="11"/>
      <c r="U26" s="11"/>
      <c r="V26" s="29">
        <v>1</v>
      </c>
      <c r="W26" s="29"/>
      <c r="X26" s="29"/>
      <c r="Y26" s="29"/>
      <c r="Z26" s="29"/>
      <c r="AA26" s="29"/>
      <c r="AB26" s="29">
        <f t="shared" si="0"/>
        <v>1</v>
      </c>
      <c r="AC26" s="29">
        <f t="shared" si="1"/>
        <v>0</v>
      </c>
      <c r="AD26" s="29">
        <f t="shared" si="2"/>
        <v>0</v>
      </c>
      <c r="AE26" s="29">
        <f t="shared" si="3"/>
        <v>1</v>
      </c>
      <c r="AF26" s="11">
        <v>1</v>
      </c>
      <c r="AG26" s="11"/>
      <c r="AH26" s="11"/>
      <c r="AI26" s="155" t="s">
        <v>102</v>
      </c>
      <c r="AJ26" s="28">
        <v>1</v>
      </c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25" t="s">
        <v>103</v>
      </c>
      <c r="B27" s="25">
        <v>3</v>
      </c>
      <c r="C27" s="50"/>
      <c r="D27" s="32"/>
      <c r="E27" s="51"/>
      <c r="F27" s="51">
        <v>3</v>
      </c>
      <c r="G27" s="11">
        <v>3</v>
      </c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25" t="s">
        <v>104</v>
      </c>
      <c r="B28" s="25">
        <v>10</v>
      </c>
      <c r="C28" s="55">
        <v>5</v>
      </c>
      <c r="D28" s="55">
        <v>8</v>
      </c>
      <c r="E28" s="55"/>
      <c r="F28" s="55">
        <v>5</v>
      </c>
      <c r="G28" s="11">
        <v>5</v>
      </c>
      <c r="H28" s="11"/>
      <c r="I28" s="11"/>
      <c r="J28" s="55">
        <v>12</v>
      </c>
      <c r="K28" s="11">
        <v>12</v>
      </c>
      <c r="L28" s="11"/>
      <c r="M28" s="11"/>
      <c r="N28" s="54"/>
      <c r="O28" s="27"/>
      <c r="P28" s="27"/>
      <c r="Q28" s="27"/>
      <c r="R28" s="55">
        <v>2</v>
      </c>
      <c r="S28" s="11">
        <v>2</v>
      </c>
      <c r="T28" s="11"/>
      <c r="U28" s="11"/>
      <c r="V28" s="29">
        <v>2</v>
      </c>
      <c r="W28" s="29"/>
      <c r="X28" s="29"/>
      <c r="Y28" s="29"/>
      <c r="Z28" s="29"/>
      <c r="AA28" s="29"/>
      <c r="AB28" s="29">
        <f t="shared" si="0"/>
        <v>2</v>
      </c>
      <c r="AC28" s="29">
        <f t="shared" si="1"/>
        <v>0</v>
      </c>
      <c r="AD28" s="29">
        <f t="shared" si="2"/>
        <v>0</v>
      </c>
      <c r="AE28" s="29">
        <f t="shared" si="3"/>
        <v>2</v>
      </c>
      <c r="AF28" s="11">
        <v>2</v>
      </c>
      <c r="AG28" s="11"/>
      <c r="AH28" s="11"/>
      <c r="AI28" s="153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25" t="s">
        <v>105</v>
      </c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>
        <v>2</v>
      </c>
      <c r="Y29" s="29"/>
      <c r="Z29" s="29"/>
      <c r="AA29" s="29"/>
      <c r="AB29" s="29">
        <f t="shared" si="0"/>
        <v>2</v>
      </c>
      <c r="AC29" s="29">
        <f t="shared" si="1"/>
        <v>2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25" t="s">
        <v>106</v>
      </c>
      <c r="B30" s="25">
        <v>4</v>
      </c>
      <c r="C30" s="55"/>
      <c r="D30" s="55">
        <v>1</v>
      </c>
      <c r="E30" s="55">
        <v>1</v>
      </c>
      <c r="F30" s="55">
        <v>4</v>
      </c>
      <c r="G30" s="11">
        <v>4</v>
      </c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>
        <v>1</v>
      </c>
      <c r="S30" s="11">
        <v>1</v>
      </c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25" t="s">
        <v>107</v>
      </c>
      <c r="B31" s="25">
        <v>1</v>
      </c>
      <c r="C31" s="55">
        <v>1</v>
      </c>
      <c r="D31" s="55">
        <v>1</v>
      </c>
      <c r="E31" s="55"/>
      <c r="F31" s="55">
        <v>2</v>
      </c>
      <c r="G31" s="11">
        <v>2</v>
      </c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25" t="s">
        <v>108</v>
      </c>
      <c r="B32" s="25">
        <v>34</v>
      </c>
      <c r="C32" s="55">
        <v>1</v>
      </c>
      <c r="D32" s="55">
        <v>2</v>
      </c>
      <c r="E32" s="55">
        <v>1</v>
      </c>
      <c r="F32" s="55">
        <v>3</v>
      </c>
      <c r="G32" s="11">
        <v>3</v>
      </c>
      <c r="H32" s="11"/>
      <c r="I32" s="11"/>
      <c r="J32" s="55">
        <v>3</v>
      </c>
      <c r="K32" s="11">
        <v>3</v>
      </c>
      <c r="L32" s="11"/>
      <c r="M32" s="11"/>
      <c r="N32" s="55"/>
      <c r="O32" s="27"/>
      <c r="P32" s="27"/>
      <c r="Q32" s="27"/>
      <c r="R32" s="55">
        <v>32</v>
      </c>
      <c r="S32" s="27">
        <v>27</v>
      </c>
      <c r="T32" s="27">
        <v>3</v>
      </c>
      <c r="U32" s="27">
        <v>2</v>
      </c>
      <c r="V32" s="29">
        <v>29</v>
      </c>
      <c r="W32" s="29"/>
      <c r="X32" s="29"/>
      <c r="Y32" s="29">
        <v>2</v>
      </c>
      <c r="Z32" s="29"/>
      <c r="AA32" s="29"/>
      <c r="AB32" s="29">
        <f t="shared" si="0"/>
        <v>31</v>
      </c>
      <c r="AC32" s="29">
        <f t="shared" si="1"/>
        <v>0</v>
      </c>
      <c r="AD32" s="29">
        <f t="shared" si="2"/>
        <v>0</v>
      </c>
      <c r="AE32" s="29">
        <f t="shared" si="3"/>
        <v>31</v>
      </c>
      <c r="AF32" s="11">
        <v>27</v>
      </c>
      <c r="AG32" s="11">
        <v>3</v>
      </c>
      <c r="AH32" s="11">
        <v>1</v>
      </c>
      <c r="AI32" s="153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25" t="s">
        <v>109</v>
      </c>
      <c r="B33" s="25">
        <v>35</v>
      </c>
      <c r="C33" s="55">
        <v>2</v>
      </c>
      <c r="D33" s="55">
        <v>3</v>
      </c>
      <c r="E33" s="55"/>
      <c r="F33" s="55">
        <v>9</v>
      </c>
      <c r="G33" s="11">
        <v>9</v>
      </c>
      <c r="H33" s="11"/>
      <c r="I33" s="11"/>
      <c r="J33" s="55">
        <v>2</v>
      </c>
      <c r="K33" s="11">
        <v>2</v>
      </c>
      <c r="L33" s="11"/>
      <c r="M33" s="11"/>
      <c r="N33" s="26"/>
      <c r="O33" s="27"/>
      <c r="P33" s="27"/>
      <c r="Q33" s="27"/>
      <c r="R33" s="55">
        <v>27</v>
      </c>
      <c r="S33" s="11">
        <v>3</v>
      </c>
      <c r="T33" s="11"/>
      <c r="U33" s="11">
        <v>24</v>
      </c>
      <c r="V33" s="29">
        <v>23</v>
      </c>
      <c r="W33" s="29"/>
      <c r="X33" s="29"/>
      <c r="Y33" s="29">
        <v>2</v>
      </c>
      <c r="Z33" s="29"/>
      <c r="AA33" s="29"/>
      <c r="AB33" s="29">
        <f t="shared" si="0"/>
        <v>25</v>
      </c>
      <c r="AC33" s="29">
        <f t="shared" si="1"/>
        <v>0</v>
      </c>
      <c r="AD33" s="29">
        <f t="shared" si="2"/>
        <v>0</v>
      </c>
      <c r="AE33" s="29">
        <f t="shared" si="3"/>
        <v>25</v>
      </c>
      <c r="AF33" s="11">
        <v>3</v>
      </c>
      <c r="AG33" s="11"/>
      <c r="AH33" s="11">
        <v>22</v>
      </c>
      <c r="AI33" s="153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25" t="s">
        <v>110</v>
      </c>
      <c r="B34" s="25">
        <v>1</v>
      </c>
      <c r="C34" s="55">
        <v>1</v>
      </c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>
        <v>1</v>
      </c>
      <c r="S34" s="11">
        <v>1</v>
      </c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3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25" t="s">
        <v>111</v>
      </c>
      <c r="B35" s="25"/>
      <c r="C35" s="55"/>
      <c r="D35" s="32"/>
      <c r="E35" s="55"/>
      <c r="F35" s="55"/>
      <c r="G35" s="11"/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3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25" t="s">
        <v>112</v>
      </c>
      <c r="B36" s="25">
        <v>58</v>
      </c>
      <c r="C36" s="55">
        <v>3</v>
      </c>
      <c r="D36" s="55"/>
      <c r="E36" s="55"/>
      <c r="F36" s="55">
        <v>55</v>
      </c>
      <c r="G36" s="11">
        <v>52</v>
      </c>
      <c r="H36" s="11"/>
      <c r="I36" s="11">
        <v>3</v>
      </c>
      <c r="J36" s="55">
        <v>1</v>
      </c>
      <c r="K36" s="11">
        <v>1</v>
      </c>
      <c r="L36" s="11"/>
      <c r="M36" s="11"/>
      <c r="N36" s="32"/>
      <c r="O36" s="27"/>
      <c r="P36" s="27"/>
      <c r="Q36" s="27"/>
      <c r="R36" s="55">
        <v>2</v>
      </c>
      <c r="S36" s="11"/>
      <c r="T36" s="11"/>
      <c r="U36" s="11">
        <v>2</v>
      </c>
      <c r="V36" s="29">
        <v>2</v>
      </c>
      <c r="W36" s="29"/>
      <c r="X36" s="29"/>
      <c r="Y36" s="29"/>
      <c r="Z36" s="29"/>
      <c r="AA36" s="29"/>
      <c r="AB36" s="29">
        <f t="shared" si="0"/>
        <v>2</v>
      </c>
      <c r="AC36" s="29">
        <f t="shared" si="1"/>
        <v>0</v>
      </c>
      <c r="AD36" s="29">
        <f t="shared" si="2"/>
        <v>0</v>
      </c>
      <c r="AE36" s="29">
        <f t="shared" si="3"/>
        <v>2</v>
      </c>
      <c r="AF36" s="11"/>
      <c r="AG36" s="11"/>
      <c r="AH36" s="11">
        <v>2</v>
      </c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351</v>
      </c>
      <c r="C37" s="80">
        <f t="shared" ref="C37:AH37" si="4">SUM(C5:C36)</f>
        <v>38</v>
      </c>
      <c r="D37" s="80">
        <f t="shared" si="4"/>
        <v>18</v>
      </c>
      <c r="E37" s="80">
        <f t="shared" si="4"/>
        <v>19</v>
      </c>
      <c r="F37" s="80">
        <f t="shared" si="4"/>
        <v>237</v>
      </c>
      <c r="G37" s="80">
        <f t="shared" si="4"/>
        <v>213</v>
      </c>
      <c r="H37" s="80">
        <f t="shared" si="4"/>
        <v>16</v>
      </c>
      <c r="I37" s="80">
        <f t="shared" si="4"/>
        <v>8</v>
      </c>
      <c r="J37" s="80">
        <f t="shared" si="4"/>
        <v>30</v>
      </c>
      <c r="K37" s="80">
        <f t="shared" si="4"/>
        <v>27</v>
      </c>
      <c r="L37" s="80">
        <f t="shared" si="4"/>
        <v>0</v>
      </c>
      <c r="M37" s="80">
        <f t="shared" si="4"/>
        <v>3</v>
      </c>
      <c r="N37" s="80">
        <f t="shared" si="4"/>
        <v>1</v>
      </c>
      <c r="O37" s="80">
        <f t="shared" si="4"/>
        <v>0</v>
      </c>
      <c r="P37" s="80">
        <f t="shared" si="4"/>
        <v>0</v>
      </c>
      <c r="Q37" s="80">
        <f t="shared" si="4"/>
        <v>0</v>
      </c>
      <c r="R37" s="80">
        <f t="shared" si="4"/>
        <v>105</v>
      </c>
      <c r="S37" s="80">
        <f t="shared" si="4"/>
        <v>46</v>
      </c>
      <c r="T37" s="80">
        <f t="shared" si="4"/>
        <v>3</v>
      </c>
      <c r="U37" s="80">
        <f t="shared" si="4"/>
        <v>56</v>
      </c>
      <c r="V37" s="80">
        <f t="shared" si="4"/>
        <v>90</v>
      </c>
      <c r="W37" s="80">
        <f t="shared" si="4"/>
        <v>0</v>
      </c>
      <c r="X37" s="80">
        <f t="shared" si="4"/>
        <v>4</v>
      </c>
      <c r="Y37" s="80">
        <f t="shared" si="4"/>
        <v>5</v>
      </c>
      <c r="Z37" s="80">
        <f t="shared" si="4"/>
        <v>0</v>
      </c>
      <c r="AA37" s="80">
        <f t="shared" si="4"/>
        <v>0</v>
      </c>
      <c r="AB37" s="80">
        <f t="shared" si="4"/>
        <v>99</v>
      </c>
      <c r="AC37" s="80">
        <f t="shared" si="4"/>
        <v>4</v>
      </c>
      <c r="AD37" s="80">
        <f t="shared" si="4"/>
        <v>0</v>
      </c>
      <c r="AE37" s="80">
        <f t="shared" si="4"/>
        <v>95</v>
      </c>
      <c r="AF37" s="80">
        <f t="shared" si="4"/>
        <v>42</v>
      </c>
      <c r="AG37" s="80">
        <f t="shared" si="4"/>
        <v>3</v>
      </c>
      <c r="AH37" s="80">
        <f t="shared" si="4"/>
        <v>50</v>
      </c>
      <c r="AI37" s="80">
        <f t="shared" ref="AI37:BN37" si="5">SUM(AI5:AI36)</f>
        <v>0</v>
      </c>
      <c r="AJ37" s="80">
        <f t="shared" si="5"/>
        <v>1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D1002"/>
  <sheetViews>
    <sheetView workbookViewId="0">
      <pane xSplit="1" ySplit="2" topLeftCell="AE6" activePane="bottomRight" state="frozen"/>
      <selection pane="topRight" activeCell="B1" sqref="B1"/>
      <selection pane="bottomLeft" activeCell="A3" sqref="A3"/>
      <selection pane="bottomRight" activeCell="AH20" sqref="AH20"/>
    </sheetView>
  </sheetViews>
  <sheetFormatPr defaultColWidth="12.59765625" defaultRowHeight="15" customHeight="1" x14ac:dyDescent="0.25"/>
  <cols>
    <col min="1" max="1" width="35" style="67" customWidth="1"/>
    <col min="2" max="2" width="13" style="67" customWidth="1"/>
    <col min="3" max="3" width="14.19921875" style="67" customWidth="1"/>
    <col min="4" max="4" width="13" style="67" customWidth="1"/>
    <col min="5" max="5" width="13.8984375" style="67" customWidth="1"/>
    <col min="6" max="6" width="8.69921875" style="67" customWidth="1"/>
    <col min="7" max="9" width="12.5" style="67" customWidth="1"/>
    <col min="10" max="10" width="8.69921875" style="67" customWidth="1"/>
    <col min="11" max="13" width="12.5" style="67" customWidth="1"/>
    <col min="14" max="14" width="7.09765625" style="67" customWidth="1"/>
    <col min="15" max="18" width="14.59765625" style="67" customWidth="1"/>
    <col min="19" max="21" width="12.5" style="67" customWidth="1"/>
    <col min="22" max="22" width="9.59765625" style="67" customWidth="1"/>
    <col min="23" max="28" width="8" style="67" customWidth="1"/>
    <col min="29" max="29" width="12.3984375" style="67" customWidth="1"/>
    <col min="30" max="30" width="6.69921875" style="67" customWidth="1"/>
    <col min="31" max="34" width="12.5" style="67" customWidth="1"/>
    <col min="35" max="35" width="12.69921875" style="67" customWidth="1"/>
    <col min="36" max="36" width="7.59765625" style="67" customWidth="1"/>
    <col min="37" max="50" width="10.3984375" style="67" hidden="1" customWidth="1"/>
    <col min="51" max="67" width="11.19921875" style="67" hidden="1" customWidth="1"/>
    <col min="68" max="68" width="10" style="67" hidden="1" customWidth="1"/>
    <col min="69" max="69" width="5.69921875" style="67" hidden="1" customWidth="1"/>
    <col min="70" max="70" width="5" style="67" hidden="1" customWidth="1"/>
    <col min="71" max="71" width="3.8984375" style="67" hidden="1" customWidth="1"/>
    <col min="72" max="72" width="4.59765625" style="67" hidden="1" customWidth="1"/>
    <col min="73" max="73" width="3.69921875" style="67" hidden="1" customWidth="1"/>
    <col min="74" max="74" width="3.59765625" style="67" hidden="1" customWidth="1"/>
    <col min="75" max="79" width="10.8984375" style="67" hidden="1" customWidth="1"/>
    <col min="80" max="80" width="10.59765625" style="67" hidden="1" customWidth="1"/>
    <col min="81" max="81" width="10.19921875" style="67" hidden="1" customWidth="1"/>
    <col min="82" max="82" width="6.3984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69921875" style="67" hidden="1" customWidth="1"/>
    <col min="96" max="96" width="7.59765625" style="67" hidden="1" customWidth="1"/>
    <col min="97" max="97" width="5.69921875" style="67" hidden="1" customWidth="1"/>
    <col min="98" max="103" width="7.59765625" style="67" hidden="1" customWidth="1"/>
    <col min="104" max="104" width="5.69921875" style="67" hidden="1" customWidth="1"/>
    <col min="105" max="105" width="7.59765625" style="67" hidden="1" customWidth="1"/>
    <col min="106" max="106" width="7.8984375" style="67" hidden="1" customWidth="1"/>
    <col min="107" max="107" width="5.69921875" style="67" hidden="1" customWidth="1"/>
    <col min="108" max="108" width="7.59765625" style="67" hidden="1" customWidth="1"/>
    <col min="109" max="16384" width="12.59765625" style="67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12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3">
      <c r="A2" s="154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/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70" t="s">
        <v>33</v>
      </c>
      <c r="BP2" s="70"/>
      <c r="BQ2" s="162" t="s">
        <v>35</v>
      </c>
      <c r="BR2" s="157"/>
      <c r="BS2" s="157"/>
      <c r="BT2" s="157"/>
      <c r="BU2" s="70"/>
      <c r="BV2" s="70"/>
      <c r="BW2" s="70"/>
      <c r="BX2" s="70"/>
      <c r="BY2" s="70"/>
      <c r="BZ2" s="70" t="s">
        <v>36</v>
      </c>
      <c r="CA2" s="70" t="s">
        <v>34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37</v>
      </c>
    </row>
    <row r="3" spans="1:108" ht="14.4" hidden="1" x14ac:dyDescent="0.3">
      <c r="A3" s="41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69" t="s">
        <v>71</v>
      </c>
      <c r="CC4" s="69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41" t="s">
        <v>78</v>
      </c>
      <c r="B5" s="9">
        <v>1</v>
      </c>
      <c r="C5" s="43">
        <v>1</v>
      </c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>
        <v>1</v>
      </c>
      <c r="S5" s="11"/>
      <c r="T5" s="11">
        <v>1</v>
      </c>
      <c r="U5" s="11"/>
      <c r="V5" s="29">
        <v>1</v>
      </c>
      <c r="W5" s="29"/>
      <c r="X5" s="29"/>
      <c r="Y5" s="29"/>
      <c r="Z5" s="29"/>
      <c r="AA5" s="29"/>
      <c r="AB5" s="29">
        <f>SUM(V5:AA5)</f>
        <v>1</v>
      </c>
      <c r="AC5" s="29">
        <f>X5+AA5</f>
        <v>0</v>
      </c>
      <c r="AD5" s="29">
        <f>W5+Z5</f>
        <v>0</v>
      </c>
      <c r="AE5" s="29">
        <f>V5+Y5</f>
        <v>1</v>
      </c>
      <c r="AF5" s="11"/>
      <c r="AG5" s="11">
        <v>1</v>
      </c>
      <c r="AH5" s="11"/>
      <c r="AI5" s="152" t="s">
        <v>79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25" t="s">
        <v>80</v>
      </c>
      <c r="B6" s="41">
        <v>54</v>
      </c>
      <c r="C6" s="55">
        <v>5</v>
      </c>
      <c r="D6" s="42">
        <v>3</v>
      </c>
      <c r="E6" s="41">
        <v>5</v>
      </c>
      <c r="F6" s="41">
        <v>2</v>
      </c>
      <c r="G6" s="11">
        <v>1</v>
      </c>
      <c r="H6" s="11">
        <v>1</v>
      </c>
      <c r="I6" s="11"/>
      <c r="J6" s="41">
        <v>2</v>
      </c>
      <c r="K6" s="11">
        <v>1</v>
      </c>
      <c r="L6" s="11"/>
      <c r="M6" s="11">
        <v>1</v>
      </c>
      <c r="N6" s="23"/>
      <c r="O6" s="44"/>
      <c r="P6" s="44"/>
      <c r="Q6" s="44"/>
      <c r="R6" s="41">
        <v>53</v>
      </c>
      <c r="S6" s="11">
        <v>7</v>
      </c>
      <c r="T6" s="11"/>
      <c r="U6" s="11">
        <v>46</v>
      </c>
      <c r="V6" s="29">
        <v>49</v>
      </c>
      <c r="W6" s="29"/>
      <c r="X6" s="29"/>
      <c r="Y6" s="29">
        <v>3</v>
      </c>
      <c r="Z6" s="29"/>
      <c r="AA6" s="29"/>
      <c r="AB6" s="29">
        <f t="shared" ref="AB6:AB36" si="0">SUM(V6:AA6)</f>
        <v>52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52</v>
      </c>
      <c r="AF6" s="11">
        <v>7</v>
      </c>
      <c r="AG6" s="11"/>
      <c r="AH6" s="11">
        <v>45</v>
      </c>
      <c r="AI6" s="153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25" t="s">
        <v>81</v>
      </c>
      <c r="B7" s="25">
        <v>14</v>
      </c>
      <c r="C7" s="55">
        <v>11</v>
      </c>
      <c r="D7" s="55">
        <v>11</v>
      </c>
      <c r="E7" s="55">
        <v>7</v>
      </c>
      <c r="F7" s="55">
        <v>3</v>
      </c>
      <c r="G7" s="11"/>
      <c r="H7" s="11"/>
      <c r="I7" s="11">
        <v>3</v>
      </c>
      <c r="J7" s="55">
        <v>4</v>
      </c>
      <c r="K7" s="11">
        <v>2</v>
      </c>
      <c r="L7" s="11"/>
      <c r="M7" s="11">
        <v>2</v>
      </c>
      <c r="N7" s="23">
        <v>8</v>
      </c>
      <c r="O7" s="44"/>
      <c r="P7" s="44"/>
      <c r="Q7" s="44"/>
      <c r="R7" s="41">
        <v>11</v>
      </c>
      <c r="S7" s="11"/>
      <c r="T7" s="11"/>
      <c r="U7" s="11">
        <v>11</v>
      </c>
      <c r="V7" s="29">
        <v>8</v>
      </c>
      <c r="W7" s="29"/>
      <c r="X7" s="29"/>
      <c r="Y7" s="29">
        <v>1</v>
      </c>
      <c r="Z7" s="29"/>
      <c r="AA7" s="29"/>
      <c r="AB7" s="29">
        <f t="shared" si="0"/>
        <v>9</v>
      </c>
      <c r="AC7" s="29">
        <f t="shared" si="1"/>
        <v>0</v>
      </c>
      <c r="AD7" s="29">
        <f t="shared" si="2"/>
        <v>0</v>
      </c>
      <c r="AE7" s="29">
        <f t="shared" si="3"/>
        <v>9</v>
      </c>
      <c r="AF7" s="11"/>
      <c r="AG7" s="11"/>
      <c r="AH7" s="11">
        <v>9</v>
      </c>
      <c r="AI7" s="153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3">
      <c r="A8" s="25" t="s">
        <v>82</v>
      </c>
      <c r="B8" s="25">
        <v>16</v>
      </c>
      <c r="C8" s="55">
        <v>1</v>
      </c>
      <c r="D8" s="55">
        <v>1</v>
      </c>
      <c r="E8" s="55">
        <v>4</v>
      </c>
      <c r="F8" s="55">
        <v>1</v>
      </c>
      <c r="G8" s="11">
        <v>1</v>
      </c>
      <c r="H8" s="11"/>
      <c r="I8" s="11"/>
      <c r="J8" s="55">
        <v>2</v>
      </c>
      <c r="K8" s="11">
        <v>1</v>
      </c>
      <c r="L8" s="11"/>
      <c r="M8" s="11">
        <v>1</v>
      </c>
      <c r="N8" s="55"/>
      <c r="O8" s="27"/>
      <c r="P8" s="27"/>
      <c r="Q8" s="27"/>
      <c r="R8" s="55">
        <v>14</v>
      </c>
      <c r="S8" s="11"/>
      <c r="T8" s="11">
        <v>3</v>
      </c>
      <c r="U8" s="11">
        <v>11</v>
      </c>
      <c r="V8" s="29">
        <v>12</v>
      </c>
      <c r="W8" s="29"/>
      <c r="X8" s="29"/>
      <c r="Y8" s="29">
        <v>1</v>
      </c>
      <c r="Z8" s="29"/>
      <c r="AA8" s="29"/>
      <c r="AB8" s="29">
        <f t="shared" si="0"/>
        <v>13</v>
      </c>
      <c r="AC8" s="29">
        <f t="shared" si="1"/>
        <v>0</v>
      </c>
      <c r="AD8" s="29">
        <f t="shared" si="2"/>
        <v>0</v>
      </c>
      <c r="AE8" s="29">
        <f t="shared" si="3"/>
        <v>13</v>
      </c>
      <c r="AF8" s="11">
        <v>3</v>
      </c>
      <c r="AG8" s="11"/>
      <c r="AH8" s="11">
        <v>10</v>
      </c>
      <c r="AI8" s="153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69"/>
      <c r="CC8" s="6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3">
      <c r="A9" s="25" t="s">
        <v>83</v>
      </c>
      <c r="B9" s="25">
        <v>111</v>
      </c>
      <c r="C9" s="55">
        <v>27</v>
      </c>
      <c r="D9" s="55">
        <v>9</v>
      </c>
      <c r="E9" s="55">
        <v>17</v>
      </c>
      <c r="F9" s="55">
        <v>4</v>
      </c>
      <c r="G9" s="11">
        <v>1</v>
      </c>
      <c r="H9" s="11"/>
      <c r="I9" s="11">
        <v>3</v>
      </c>
      <c r="J9" s="55">
        <v>5</v>
      </c>
      <c r="K9" s="11">
        <v>5</v>
      </c>
      <c r="L9" s="11"/>
      <c r="M9" s="11"/>
      <c r="N9" s="55"/>
      <c r="O9" s="27"/>
      <c r="P9" s="27"/>
      <c r="Q9" s="27"/>
      <c r="R9" s="55">
        <v>111</v>
      </c>
      <c r="S9" s="11">
        <v>77</v>
      </c>
      <c r="T9" s="11">
        <v>6</v>
      </c>
      <c r="U9" s="11">
        <v>28</v>
      </c>
      <c r="V9" s="29">
        <v>97</v>
      </c>
      <c r="W9" s="29"/>
      <c r="X9" s="29">
        <v>18</v>
      </c>
      <c r="Y9" s="29">
        <v>5</v>
      </c>
      <c r="Z9" s="29"/>
      <c r="AA9" s="29">
        <v>4</v>
      </c>
      <c r="AB9" s="29">
        <f t="shared" si="0"/>
        <v>124</v>
      </c>
      <c r="AC9" s="29">
        <f t="shared" si="1"/>
        <v>22</v>
      </c>
      <c r="AD9" s="29">
        <f t="shared" si="2"/>
        <v>0</v>
      </c>
      <c r="AE9" s="29">
        <f t="shared" si="3"/>
        <v>102</v>
      </c>
      <c r="AF9" s="11">
        <v>76</v>
      </c>
      <c r="AG9" s="11"/>
      <c r="AH9" s="11">
        <v>26</v>
      </c>
      <c r="AI9" s="153"/>
      <c r="AJ9" s="40">
        <v>1</v>
      </c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25" t="s">
        <v>84</v>
      </c>
      <c r="B10" s="25">
        <v>20</v>
      </c>
      <c r="C10" s="55">
        <v>3</v>
      </c>
      <c r="D10" s="55">
        <v>3</v>
      </c>
      <c r="E10" s="55">
        <v>2</v>
      </c>
      <c r="F10" s="55">
        <v>4</v>
      </c>
      <c r="G10" s="11">
        <v>3</v>
      </c>
      <c r="H10" s="11"/>
      <c r="I10" s="11">
        <v>1</v>
      </c>
      <c r="J10" s="55">
        <v>2</v>
      </c>
      <c r="K10" s="11"/>
      <c r="L10" s="11"/>
      <c r="M10" s="11">
        <v>2</v>
      </c>
      <c r="N10" s="26"/>
      <c r="O10" s="27"/>
      <c r="P10" s="27"/>
      <c r="Q10" s="27"/>
      <c r="R10" s="55">
        <v>17</v>
      </c>
      <c r="S10" s="11">
        <v>9</v>
      </c>
      <c r="T10" s="11"/>
      <c r="U10" s="11">
        <v>8</v>
      </c>
      <c r="V10" s="29">
        <v>15</v>
      </c>
      <c r="W10" s="29"/>
      <c r="X10" s="29">
        <v>1</v>
      </c>
      <c r="Y10" s="29">
        <v>1</v>
      </c>
      <c r="Z10" s="29"/>
      <c r="AA10" s="29">
        <v>1</v>
      </c>
      <c r="AB10" s="29">
        <f t="shared" si="0"/>
        <v>18</v>
      </c>
      <c r="AC10" s="29">
        <f t="shared" si="1"/>
        <v>2</v>
      </c>
      <c r="AD10" s="29">
        <f t="shared" si="2"/>
        <v>0</v>
      </c>
      <c r="AE10" s="29">
        <f t="shared" si="3"/>
        <v>16</v>
      </c>
      <c r="AF10" s="11">
        <v>9</v>
      </c>
      <c r="AG10" s="11"/>
      <c r="AH10" s="11">
        <v>7</v>
      </c>
      <c r="AI10" s="153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25" t="s">
        <v>85</v>
      </c>
      <c r="B11" s="25">
        <v>6</v>
      </c>
      <c r="C11" s="55">
        <v>6</v>
      </c>
      <c r="D11" s="55">
        <v>1</v>
      </c>
      <c r="E11" s="55"/>
      <c r="F11" s="55"/>
      <c r="G11" s="11"/>
      <c r="H11" s="11"/>
      <c r="I11" s="11"/>
      <c r="J11" s="55">
        <v>1</v>
      </c>
      <c r="K11" s="11">
        <v>1</v>
      </c>
      <c r="L11" s="11"/>
      <c r="M11" s="11"/>
      <c r="N11" s="55"/>
      <c r="O11" s="27"/>
      <c r="P11" s="27"/>
      <c r="Q11" s="27"/>
      <c r="R11" s="55">
        <v>6</v>
      </c>
      <c r="S11" s="11">
        <v>4</v>
      </c>
      <c r="T11" s="11">
        <v>1</v>
      </c>
      <c r="U11" s="11">
        <v>1</v>
      </c>
      <c r="V11" s="29">
        <v>4</v>
      </c>
      <c r="W11" s="29"/>
      <c r="X11" s="29">
        <v>2</v>
      </c>
      <c r="Y11" s="29">
        <v>1</v>
      </c>
      <c r="Z11" s="29"/>
      <c r="AA11" s="29"/>
      <c r="AB11" s="29">
        <f t="shared" si="0"/>
        <v>7</v>
      </c>
      <c r="AC11" s="29">
        <f t="shared" si="1"/>
        <v>2</v>
      </c>
      <c r="AD11" s="29">
        <f t="shared" si="2"/>
        <v>0</v>
      </c>
      <c r="AE11" s="29">
        <f t="shared" si="3"/>
        <v>5</v>
      </c>
      <c r="AF11" s="11">
        <v>4</v>
      </c>
      <c r="AG11" s="11">
        <v>1</v>
      </c>
      <c r="AH11" s="11"/>
      <c r="AI11" s="153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25" t="s">
        <v>86</v>
      </c>
      <c r="B12" s="25">
        <v>15</v>
      </c>
      <c r="C12" s="55">
        <v>10</v>
      </c>
      <c r="D12" s="55">
        <v>1</v>
      </c>
      <c r="E12" s="55">
        <v>6</v>
      </c>
      <c r="F12" s="55">
        <v>3</v>
      </c>
      <c r="G12" s="11">
        <v>1</v>
      </c>
      <c r="H12" s="11"/>
      <c r="I12" s="11">
        <v>2</v>
      </c>
      <c r="J12" s="55">
        <v>8</v>
      </c>
      <c r="K12" s="11">
        <v>3</v>
      </c>
      <c r="L12" s="11"/>
      <c r="M12" s="11">
        <v>5</v>
      </c>
      <c r="N12" s="55"/>
      <c r="O12" s="27"/>
      <c r="P12" s="27"/>
      <c r="Q12" s="27"/>
      <c r="R12" s="55">
        <v>5</v>
      </c>
      <c r="S12" s="11">
        <v>3</v>
      </c>
      <c r="T12" s="11"/>
      <c r="U12" s="11">
        <v>2</v>
      </c>
      <c r="V12" s="29">
        <v>5</v>
      </c>
      <c r="W12" s="29"/>
      <c r="X12" s="29">
        <v>5</v>
      </c>
      <c r="Y12" s="29"/>
      <c r="Z12" s="29"/>
      <c r="AA12" s="29"/>
      <c r="AB12" s="29">
        <f t="shared" si="0"/>
        <v>10</v>
      </c>
      <c r="AC12" s="29">
        <f t="shared" si="1"/>
        <v>5</v>
      </c>
      <c r="AD12" s="29">
        <f t="shared" si="2"/>
        <v>0</v>
      </c>
      <c r="AE12" s="29">
        <f t="shared" si="3"/>
        <v>5</v>
      </c>
      <c r="AF12" s="11">
        <v>3</v>
      </c>
      <c r="AG12" s="11"/>
      <c r="AH12" s="11">
        <v>2</v>
      </c>
      <c r="AI12" s="153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25" t="s">
        <v>87</v>
      </c>
      <c r="B13" s="42">
        <v>11</v>
      </c>
      <c r="C13" s="41">
        <v>5</v>
      </c>
      <c r="D13" s="41">
        <v>2</v>
      </c>
      <c r="E13" s="41">
        <v>3</v>
      </c>
      <c r="F13" s="41"/>
      <c r="G13" s="41"/>
      <c r="H13" s="30"/>
      <c r="I13" s="41"/>
      <c r="J13" s="41">
        <v>3</v>
      </c>
      <c r="K13" s="11">
        <v>1</v>
      </c>
      <c r="L13" s="11">
        <v>1</v>
      </c>
      <c r="M13" s="11">
        <v>1</v>
      </c>
      <c r="N13" s="55">
        <v>1</v>
      </c>
      <c r="O13" s="27">
        <v>1</v>
      </c>
      <c r="P13" s="27"/>
      <c r="Q13" s="27"/>
      <c r="R13" s="55">
        <v>9</v>
      </c>
      <c r="S13" s="11">
        <v>4</v>
      </c>
      <c r="T13" s="11">
        <v>1</v>
      </c>
      <c r="U13" s="11">
        <v>4</v>
      </c>
      <c r="V13" s="29">
        <v>7</v>
      </c>
      <c r="W13" s="29"/>
      <c r="X13" s="29"/>
      <c r="Y13" s="29">
        <v>1</v>
      </c>
      <c r="Z13" s="29"/>
      <c r="AA13" s="29"/>
      <c r="AB13" s="29">
        <f t="shared" si="0"/>
        <v>8</v>
      </c>
      <c r="AC13" s="29">
        <f t="shared" si="1"/>
        <v>0</v>
      </c>
      <c r="AD13" s="29">
        <f t="shared" si="2"/>
        <v>0</v>
      </c>
      <c r="AE13" s="29">
        <f t="shared" si="3"/>
        <v>8</v>
      </c>
      <c r="AF13" s="11">
        <v>3</v>
      </c>
      <c r="AG13" s="11"/>
      <c r="AH13" s="11">
        <v>5</v>
      </c>
      <c r="AI13" s="153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25" t="s">
        <v>88</v>
      </c>
      <c r="B14" s="25">
        <v>18</v>
      </c>
      <c r="C14" s="55">
        <v>4</v>
      </c>
      <c r="D14" s="55">
        <v>2</v>
      </c>
      <c r="E14" s="55">
        <v>2</v>
      </c>
      <c r="F14" s="55"/>
      <c r="G14" s="11"/>
      <c r="H14" s="11"/>
      <c r="I14" s="11"/>
      <c r="J14" s="55">
        <v>3</v>
      </c>
      <c r="K14" s="11">
        <v>3</v>
      </c>
      <c r="L14" s="11"/>
      <c r="M14" s="11"/>
      <c r="N14" s="32"/>
      <c r="O14" s="27"/>
      <c r="P14" s="27"/>
      <c r="Q14" s="27"/>
      <c r="R14" s="55">
        <v>17</v>
      </c>
      <c r="S14" s="11">
        <v>14</v>
      </c>
      <c r="T14" s="11"/>
      <c r="U14" s="11">
        <v>3</v>
      </c>
      <c r="V14" s="29">
        <v>15</v>
      </c>
      <c r="W14" s="29"/>
      <c r="X14" s="29">
        <v>2</v>
      </c>
      <c r="Y14" s="29">
        <v>2</v>
      </c>
      <c r="Z14" s="29"/>
      <c r="AA14" s="29"/>
      <c r="AB14" s="29">
        <f t="shared" si="0"/>
        <v>19</v>
      </c>
      <c r="AC14" s="29">
        <f t="shared" si="1"/>
        <v>2</v>
      </c>
      <c r="AD14" s="29">
        <f t="shared" si="2"/>
        <v>0</v>
      </c>
      <c r="AE14" s="29">
        <f t="shared" si="3"/>
        <v>17</v>
      </c>
      <c r="AF14" s="11">
        <v>15</v>
      </c>
      <c r="AG14" s="11"/>
      <c r="AH14" s="11">
        <v>2</v>
      </c>
      <c r="AI14" s="154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25" t="s">
        <v>89</v>
      </c>
      <c r="B15" s="25">
        <v>36</v>
      </c>
      <c r="C15" s="55">
        <v>4</v>
      </c>
      <c r="D15" s="55">
        <v>1</v>
      </c>
      <c r="E15" s="55">
        <v>3</v>
      </c>
      <c r="F15" s="55">
        <v>2</v>
      </c>
      <c r="G15" s="11">
        <v>2</v>
      </c>
      <c r="H15" s="11"/>
      <c r="I15" s="11"/>
      <c r="J15" s="55">
        <v>4</v>
      </c>
      <c r="K15" s="11">
        <v>4</v>
      </c>
      <c r="L15" s="11"/>
      <c r="M15" s="11"/>
      <c r="N15" s="26"/>
      <c r="O15" s="27"/>
      <c r="P15" s="27"/>
      <c r="Q15" s="27"/>
      <c r="R15" s="55">
        <v>31</v>
      </c>
      <c r="S15" s="11">
        <v>19</v>
      </c>
      <c r="T15" s="11">
        <v>5</v>
      </c>
      <c r="U15" s="11">
        <v>7</v>
      </c>
      <c r="V15" s="29">
        <v>24</v>
      </c>
      <c r="W15" s="29"/>
      <c r="X15" s="29">
        <v>2</v>
      </c>
      <c r="Y15" s="29">
        <v>1</v>
      </c>
      <c r="Z15" s="29"/>
      <c r="AA15" s="29"/>
      <c r="AB15" s="29">
        <f t="shared" si="0"/>
        <v>27</v>
      </c>
      <c r="AC15" s="29">
        <f t="shared" si="1"/>
        <v>2</v>
      </c>
      <c r="AD15" s="29">
        <f t="shared" si="2"/>
        <v>0</v>
      </c>
      <c r="AE15" s="29">
        <f t="shared" si="3"/>
        <v>25</v>
      </c>
      <c r="AF15" s="11">
        <v>16</v>
      </c>
      <c r="AG15" s="11">
        <v>4</v>
      </c>
      <c r="AH15" s="11">
        <v>5</v>
      </c>
      <c r="AI15" s="155" t="s">
        <v>90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25" t="s">
        <v>91</v>
      </c>
      <c r="B16" s="25">
        <v>13</v>
      </c>
      <c r="C16" s="55">
        <v>8</v>
      </c>
      <c r="D16" s="55">
        <v>2</v>
      </c>
      <c r="E16" s="55">
        <v>4</v>
      </c>
      <c r="F16" s="55">
        <v>2</v>
      </c>
      <c r="G16" s="11">
        <v>2</v>
      </c>
      <c r="H16" s="11"/>
      <c r="I16" s="11"/>
      <c r="J16" s="55">
        <v>3</v>
      </c>
      <c r="K16" s="11">
        <v>3</v>
      </c>
      <c r="L16" s="11"/>
      <c r="M16" s="11"/>
      <c r="N16" s="55">
        <v>1</v>
      </c>
      <c r="O16" s="27"/>
      <c r="P16" s="27"/>
      <c r="Q16" s="27"/>
      <c r="R16" s="55">
        <v>9</v>
      </c>
      <c r="S16" s="11">
        <v>8</v>
      </c>
      <c r="T16" s="11">
        <v>4</v>
      </c>
      <c r="U16" s="11">
        <v>1</v>
      </c>
      <c r="V16" s="29">
        <v>9</v>
      </c>
      <c r="W16" s="29"/>
      <c r="X16" s="29">
        <v>4</v>
      </c>
      <c r="Y16" s="29"/>
      <c r="Z16" s="29"/>
      <c r="AA16" s="29"/>
      <c r="AB16" s="29">
        <f t="shared" si="0"/>
        <v>13</v>
      </c>
      <c r="AC16" s="29">
        <f t="shared" si="1"/>
        <v>4</v>
      </c>
      <c r="AD16" s="29">
        <f t="shared" si="2"/>
        <v>0</v>
      </c>
      <c r="AE16" s="29">
        <f t="shared" si="3"/>
        <v>9</v>
      </c>
      <c r="AF16" s="11">
        <v>4</v>
      </c>
      <c r="AG16" s="11">
        <v>4</v>
      </c>
      <c r="AH16" s="11">
        <v>1</v>
      </c>
      <c r="AI16" s="153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25" t="s">
        <v>92</v>
      </c>
      <c r="B17" s="38">
        <v>26</v>
      </c>
      <c r="C17" s="39">
        <v>5</v>
      </c>
      <c r="D17" s="39">
        <v>8</v>
      </c>
      <c r="E17" s="39">
        <v>6</v>
      </c>
      <c r="F17" s="39">
        <v>1</v>
      </c>
      <c r="G17" s="11"/>
      <c r="H17" s="11">
        <v>1</v>
      </c>
      <c r="I17" s="11"/>
      <c r="J17" s="39">
        <v>3</v>
      </c>
      <c r="K17" s="11">
        <v>3</v>
      </c>
      <c r="L17" s="11"/>
      <c r="M17" s="11"/>
      <c r="N17" s="39">
        <v>8</v>
      </c>
      <c r="O17" s="27">
        <v>5</v>
      </c>
      <c r="P17" s="27">
        <v>3</v>
      </c>
      <c r="Q17" s="27"/>
      <c r="R17" s="39">
        <v>23</v>
      </c>
      <c r="S17" s="11">
        <v>8</v>
      </c>
      <c r="T17" s="11"/>
      <c r="U17" s="11">
        <v>15</v>
      </c>
      <c r="V17" s="29">
        <v>23</v>
      </c>
      <c r="W17" s="29"/>
      <c r="X17" s="29"/>
      <c r="Y17" s="29"/>
      <c r="Z17" s="29"/>
      <c r="AA17" s="29"/>
      <c r="AB17" s="29">
        <f t="shared" si="0"/>
        <v>23</v>
      </c>
      <c r="AC17" s="29">
        <f t="shared" si="1"/>
        <v>0</v>
      </c>
      <c r="AD17" s="29">
        <f t="shared" si="2"/>
        <v>0</v>
      </c>
      <c r="AE17" s="29">
        <f t="shared" si="3"/>
        <v>23</v>
      </c>
      <c r="AF17" s="11">
        <v>8</v>
      </c>
      <c r="AG17" s="11"/>
      <c r="AH17" s="11">
        <v>15</v>
      </c>
      <c r="AI17" s="153"/>
      <c r="AJ17" s="40">
        <v>10</v>
      </c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25" t="s">
        <v>93</v>
      </c>
      <c r="B18" s="25">
        <v>4</v>
      </c>
      <c r="C18" s="55"/>
      <c r="D18" s="55">
        <v>1</v>
      </c>
      <c r="E18" s="55">
        <v>1</v>
      </c>
      <c r="F18" s="55"/>
      <c r="G18" s="11"/>
      <c r="H18" s="11"/>
      <c r="I18" s="11"/>
      <c r="J18" s="55">
        <v>1</v>
      </c>
      <c r="K18" s="11">
        <v>1</v>
      </c>
      <c r="L18" s="11"/>
      <c r="M18" s="11"/>
      <c r="N18" s="54"/>
      <c r="O18" s="27"/>
      <c r="P18" s="27"/>
      <c r="Q18" s="27"/>
      <c r="R18" s="55">
        <v>4</v>
      </c>
      <c r="S18" s="11">
        <v>3</v>
      </c>
      <c r="T18" s="11"/>
      <c r="U18" s="11">
        <v>1</v>
      </c>
      <c r="V18" s="29">
        <v>3</v>
      </c>
      <c r="W18" s="29"/>
      <c r="X18" s="29"/>
      <c r="Y18" s="29">
        <v>1</v>
      </c>
      <c r="Z18" s="29"/>
      <c r="AA18" s="29"/>
      <c r="AB18" s="29">
        <f t="shared" si="0"/>
        <v>4</v>
      </c>
      <c r="AC18" s="29">
        <f t="shared" si="1"/>
        <v>0</v>
      </c>
      <c r="AD18" s="29">
        <f t="shared" si="2"/>
        <v>0</v>
      </c>
      <c r="AE18" s="29">
        <f t="shared" si="3"/>
        <v>4</v>
      </c>
      <c r="AF18" s="11">
        <v>3</v>
      </c>
      <c r="AG18" s="11"/>
      <c r="AH18" s="11">
        <v>1</v>
      </c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25" t="s">
        <v>94</v>
      </c>
      <c r="B19" s="25">
        <v>3</v>
      </c>
      <c r="C19" s="55"/>
      <c r="D19" s="55">
        <v>1</v>
      </c>
      <c r="E19" s="55">
        <v>2</v>
      </c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>
        <v>4</v>
      </c>
      <c r="S19" s="11">
        <v>2</v>
      </c>
      <c r="T19" s="11"/>
      <c r="U19" s="11">
        <v>2</v>
      </c>
      <c r="V19" s="29">
        <v>3</v>
      </c>
      <c r="W19" s="29"/>
      <c r="X19" s="29"/>
      <c r="Y19" s="29">
        <v>1</v>
      </c>
      <c r="Z19" s="29"/>
      <c r="AA19" s="29"/>
      <c r="AB19" s="29">
        <f t="shared" si="0"/>
        <v>4</v>
      </c>
      <c r="AC19" s="29">
        <f t="shared" si="1"/>
        <v>0</v>
      </c>
      <c r="AD19" s="29">
        <f t="shared" si="2"/>
        <v>0</v>
      </c>
      <c r="AE19" s="29">
        <f t="shared" si="3"/>
        <v>4</v>
      </c>
      <c r="AF19" s="11">
        <v>2</v>
      </c>
      <c r="AG19" s="11"/>
      <c r="AH19" s="11">
        <v>2</v>
      </c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25" t="s">
        <v>95</v>
      </c>
      <c r="B20" s="42">
        <v>69</v>
      </c>
      <c r="C20" s="25">
        <v>21</v>
      </c>
      <c r="D20" s="55">
        <v>7</v>
      </c>
      <c r="E20" s="55">
        <v>9</v>
      </c>
      <c r="F20" s="55">
        <v>5</v>
      </c>
      <c r="G20" s="11">
        <v>5</v>
      </c>
      <c r="H20" s="11"/>
      <c r="I20" s="11"/>
      <c r="J20" s="55">
        <v>1</v>
      </c>
      <c r="K20" s="11">
        <v>1</v>
      </c>
      <c r="L20" s="11"/>
      <c r="M20" s="11"/>
      <c r="N20" s="26"/>
      <c r="O20" s="27"/>
      <c r="P20" s="27"/>
      <c r="Q20" s="27"/>
      <c r="R20" s="55">
        <v>71</v>
      </c>
      <c r="S20" s="11">
        <v>68</v>
      </c>
      <c r="T20" s="11"/>
      <c r="U20" s="11">
        <v>3</v>
      </c>
      <c r="V20" s="29">
        <v>61</v>
      </c>
      <c r="W20" s="29"/>
      <c r="X20" s="29">
        <v>11</v>
      </c>
      <c r="Y20" s="29">
        <v>7</v>
      </c>
      <c r="Z20" s="29"/>
      <c r="AA20" s="29">
        <v>1</v>
      </c>
      <c r="AB20" s="29">
        <f t="shared" si="0"/>
        <v>80</v>
      </c>
      <c r="AC20" s="29">
        <f t="shared" si="1"/>
        <v>12</v>
      </c>
      <c r="AD20" s="29">
        <f t="shared" si="2"/>
        <v>0</v>
      </c>
      <c r="AE20" s="29">
        <f t="shared" si="3"/>
        <v>68</v>
      </c>
      <c r="AF20" s="11">
        <v>66</v>
      </c>
      <c r="AG20" s="11"/>
      <c r="AH20" s="11">
        <v>2</v>
      </c>
      <c r="AI20" s="153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25" t="s">
        <v>96</v>
      </c>
      <c r="B21" s="41">
        <v>3</v>
      </c>
      <c r="C21" s="55">
        <v>1</v>
      </c>
      <c r="D21" s="55">
        <v>2</v>
      </c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>
        <v>5</v>
      </c>
      <c r="S21" s="11">
        <v>4</v>
      </c>
      <c r="T21" s="11"/>
      <c r="U21" s="11">
        <v>1</v>
      </c>
      <c r="V21" s="29">
        <v>2</v>
      </c>
      <c r="W21" s="29"/>
      <c r="X21" s="29"/>
      <c r="Y21" s="29">
        <v>2</v>
      </c>
      <c r="Z21" s="29"/>
      <c r="AA21" s="29"/>
      <c r="AB21" s="29">
        <f t="shared" si="0"/>
        <v>4</v>
      </c>
      <c r="AC21" s="29">
        <f t="shared" si="1"/>
        <v>0</v>
      </c>
      <c r="AD21" s="29">
        <f t="shared" si="2"/>
        <v>0</v>
      </c>
      <c r="AE21" s="29">
        <f t="shared" si="3"/>
        <v>4</v>
      </c>
      <c r="AF21" s="11">
        <v>4</v>
      </c>
      <c r="AG21" s="11"/>
      <c r="AH21" s="11"/>
      <c r="AI21" s="153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25" t="s">
        <v>97</v>
      </c>
      <c r="B22" s="25">
        <v>5</v>
      </c>
      <c r="C22" s="55">
        <v>2</v>
      </c>
      <c r="D22" s="55">
        <v>2</v>
      </c>
      <c r="E22" s="55">
        <v>1</v>
      </c>
      <c r="F22" s="55"/>
      <c r="G22" s="11"/>
      <c r="H22" s="11"/>
      <c r="I22" s="11"/>
      <c r="J22" s="55">
        <v>1</v>
      </c>
      <c r="K22" s="11">
        <v>1</v>
      </c>
      <c r="L22" s="11"/>
      <c r="M22" s="11"/>
      <c r="N22" s="55">
        <v>1</v>
      </c>
      <c r="O22" s="27">
        <v>1</v>
      </c>
      <c r="P22" s="27"/>
      <c r="Q22" s="27"/>
      <c r="R22" s="55">
        <v>5</v>
      </c>
      <c r="S22" s="11">
        <v>5</v>
      </c>
      <c r="T22" s="11"/>
      <c r="U22" s="11"/>
      <c r="V22" s="29">
        <v>5</v>
      </c>
      <c r="W22" s="29"/>
      <c r="X22" s="29"/>
      <c r="Y22" s="29"/>
      <c r="Z22" s="29"/>
      <c r="AA22" s="29"/>
      <c r="AB22" s="29">
        <f t="shared" si="0"/>
        <v>5</v>
      </c>
      <c r="AC22" s="29">
        <f t="shared" si="1"/>
        <v>0</v>
      </c>
      <c r="AD22" s="29">
        <f t="shared" si="2"/>
        <v>0</v>
      </c>
      <c r="AE22" s="29">
        <f t="shared" si="3"/>
        <v>5</v>
      </c>
      <c r="AF22" s="11">
        <v>5</v>
      </c>
      <c r="AG22" s="11"/>
      <c r="AH22" s="11"/>
      <c r="AI22" s="153"/>
      <c r="AJ22" s="40">
        <v>7</v>
      </c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25" t="s">
        <v>98</v>
      </c>
      <c r="B23" s="43">
        <v>8</v>
      </c>
      <c r="C23" s="43">
        <v>1</v>
      </c>
      <c r="D23" s="43">
        <v>4</v>
      </c>
      <c r="E23" s="43"/>
      <c r="F23" s="43"/>
      <c r="G23" s="11"/>
      <c r="H23" s="11"/>
      <c r="I23" s="11"/>
      <c r="J23" s="43">
        <v>1</v>
      </c>
      <c r="K23" s="11">
        <v>1</v>
      </c>
      <c r="L23" s="11"/>
      <c r="M23" s="11"/>
      <c r="N23" s="43"/>
      <c r="O23" s="44"/>
      <c r="P23" s="44"/>
      <c r="Q23" s="44"/>
      <c r="R23" s="43">
        <v>11</v>
      </c>
      <c r="S23" s="11">
        <v>5</v>
      </c>
      <c r="T23" s="11"/>
      <c r="U23" s="11">
        <v>6</v>
      </c>
      <c r="V23" s="29">
        <v>7</v>
      </c>
      <c r="W23" s="29"/>
      <c r="X23" s="29"/>
      <c r="Y23" s="29">
        <v>4</v>
      </c>
      <c r="Z23" s="29"/>
      <c r="AA23" s="29"/>
      <c r="AB23" s="29">
        <f t="shared" si="0"/>
        <v>11</v>
      </c>
      <c r="AC23" s="29">
        <f t="shared" si="1"/>
        <v>0</v>
      </c>
      <c r="AD23" s="29">
        <f t="shared" si="2"/>
        <v>0</v>
      </c>
      <c r="AE23" s="29">
        <f t="shared" si="3"/>
        <v>11</v>
      </c>
      <c r="AF23" s="11">
        <v>5</v>
      </c>
      <c r="AG23" s="11"/>
      <c r="AH23" s="11">
        <v>6</v>
      </c>
      <c r="AI23" s="153"/>
      <c r="AJ23" s="45">
        <v>3</v>
      </c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25" t="s">
        <v>99</v>
      </c>
      <c r="B24" s="41">
        <v>10</v>
      </c>
      <c r="C24" s="48">
        <v>2</v>
      </c>
      <c r="D24" s="48"/>
      <c r="E24" s="48"/>
      <c r="F24" s="48">
        <v>3</v>
      </c>
      <c r="G24" s="11">
        <v>2</v>
      </c>
      <c r="H24" s="11"/>
      <c r="I24" s="11">
        <v>1</v>
      </c>
      <c r="J24" s="48">
        <v>1</v>
      </c>
      <c r="K24" s="11">
        <v>1</v>
      </c>
      <c r="L24" s="11"/>
      <c r="M24" s="11"/>
      <c r="N24" s="48"/>
      <c r="O24" s="13"/>
      <c r="P24" s="13"/>
      <c r="Q24" s="13"/>
      <c r="R24" s="48">
        <v>6</v>
      </c>
      <c r="S24" s="11">
        <v>6</v>
      </c>
      <c r="T24" s="11"/>
      <c r="U24" s="11"/>
      <c r="V24" s="29">
        <v>5</v>
      </c>
      <c r="W24" s="29"/>
      <c r="X24" s="29"/>
      <c r="Y24" s="29"/>
      <c r="Z24" s="29"/>
      <c r="AA24" s="29"/>
      <c r="AB24" s="29">
        <f t="shared" si="0"/>
        <v>5</v>
      </c>
      <c r="AC24" s="29">
        <f t="shared" si="1"/>
        <v>0</v>
      </c>
      <c r="AD24" s="29">
        <f t="shared" si="2"/>
        <v>0</v>
      </c>
      <c r="AE24" s="29">
        <f t="shared" si="3"/>
        <v>5</v>
      </c>
      <c r="AF24" s="11">
        <v>5</v>
      </c>
      <c r="AG24" s="11"/>
      <c r="AH24" s="11"/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25" t="s">
        <v>100</v>
      </c>
      <c r="B25" s="25">
        <v>30</v>
      </c>
      <c r="C25" s="55">
        <v>4</v>
      </c>
      <c r="D25" s="49">
        <v>3</v>
      </c>
      <c r="E25" s="55">
        <v>1</v>
      </c>
      <c r="F25" s="55"/>
      <c r="G25" s="11"/>
      <c r="H25" s="11"/>
      <c r="I25" s="11"/>
      <c r="J25" s="55">
        <v>4</v>
      </c>
      <c r="K25" s="11">
        <v>4</v>
      </c>
      <c r="L25" s="11"/>
      <c r="M25" s="11"/>
      <c r="N25" s="55">
        <v>1</v>
      </c>
      <c r="O25" s="27"/>
      <c r="P25" s="27">
        <v>1</v>
      </c>
      <c r="Q25" s="27"/>
      <c r="R25" s="55">
        <v>28</v>
      </c>
      <c r="S25" s="11">
        <v>27</v>
      </c>
      <c r="T25" s="11"/>
      <c r="U25" s="11">
        <v>1</v>
      </c>
      <c r="V25" s="29">
        <v>25</v>
      </c>
      <c r="W25" s="29"/>
      <c r="X25" s="29">
        <v>1</v>
      </c>
      <c r="Y25" s="29">
        <v>1</v>
      </c>
      <c r="Z25" s="29"/>
      <c r="AA25" s="29"/>
      <c r="AB25" s="29">
        <f t="shared" si="0"/>
        <v>27</v>
      </c>
      <c r="AC25" s="29">
        <f t="shared" si="1"/>
        <v>1</v>
      </c>
      <c r="AD25" s="29">
        <f t="shared" si="2"/>
        <v>0</v>
      </c>
      <c r="AE25" s="29">
        <f t="shared" si="3"/>
        <v>26</v>
      </c>
      <c r="AF25" s="11">
        <v>26</v>
      </c>
      <c r="AG25" s="11"/>
      <c r="AH25" s="11"/>
      <c r="AI25" s="154"/>
      <c r="AJ25" s="41">
        <v>2</v>
      </c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25" t="s">
        <v>101</v>
      </c>
      <c r="B26" s="25">
        <v>17</v>
      </c>
      <c r="C26" s="55">
        <v>18</v>
      </c>
      <c r="D26" s="55">
        <v>5</v>
      </c>
      <c r="E26" s="55">
        <v>18</v>
      </c>
      <c r="F26" s="55">
        <v>2</v>
      </c>
      <c r="G26" s="11"/>
      <c r="H26" s="11">
        <v>1</v>
      </c>
      <c r="I26" s="11">
        <v>1</v>
      </c>
      <c r="J26" s="55">
        <v>3</v>
      </c>
      <c r="K26" s="11">
        <v>3</v>
      </c>
      <c r="L26" s="11"/>
      <c r="M26" s="11"/>
      <c r="N26" s="26">
        <v>1</v>
      </c>
      <c r="O26" s="27"/>
      <c r="P26" s="27"/>
      <c r="Q26" s="27"/>
      <c r="R26" s="55">
        <v>17</v>
      </c>
      <c r="S26" s="11">
        <v>10</v>
      </c>
      <c r="T26" s="11"/>
      <c r="U26" s="11">
        <v>7</v>
      </c>
      <c r="V26" s="29">
        <v>12</v>
      </c>
      <c r="W26" s="29"/>
      <c r="X26" s="29">
        <v>12</v>
      </c>
      <c r="Y26" s="29">
        <v>3</v>
      </c>
      <c r="Z26" s="29"/>
      <c r="AA26" s="29"/>
      <c r="AB26" s="29">
        <f t="shared" si="0"/>
        <v>27</v>
      </c>
      <c r="AC26" s="29">
        <f t="shared" si="1"/>
        <v>12</v>
      </c>
      <c r="AD26" s="29">
        <f t="shared" si="2"/>
        <v>0</v>
      </c>
      <c r="AE26" s="29">
        <f t="shared" si="3"/>
        <v>15</v>
      </c>
      <c r="AF26" s="11">
        <v>8</v>
      </c>
      <c r="AG26" s="11"/>
      <c r="AH26" s="11">
        <v>7</v>
      </c>
      <c r="AI26" s="155" t="s">
        <v>102</v>
      </c>
      <c r="AJ26" s="28">
        <v>10</v>
      </c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25" t="s">
        <v>103</v>
      </c>
      <c r="B27" s="25">
        <v>1</v>
      </c>
      <c r="C27" s="50"/>
      <c r="D27" s="32">
        <v>2</v>
      </c>
      <c r="E27" s="51">
        <v>6</v>
      </c>
      <c r="F27" s="51">
        <v>2</v>
      </c>
      <c r="G27" s="11">
        <v>1</v>
      </c>
      <c r="H27" s="11">
        <v>1</v>
      </c>
      <c r="I27" s="11"/>
      <c r="J27" s="52"/>
      <c r="K27" s="11"/>
      <c r="L27" s="11"/>
      <c r="M27" s="11"/>
      <c r="N27" s="55">
        <v>1</v>
      </c>
      <c r="O27" s="53">
        <v>1</v>
      </c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25" t="s">
        <v>104</v>
      </c>
      <c r="B28" s="25">
        <v>15</v>
      </c>
      <c r="C28" s="55">
        <v>6</v>
      </c>
      <c r="D28" s="55">
        <v>7</v>
      </c>
      <c r="E28" s="55">
        <v>14</v>
      </c>
      <c r="F28" s="55">
        <v>3</v>
      </c>
      <c r="G28" s="11">
        <v>3</v>
      </c>
      <c r="H28" s="11"/>
      <c r="I28" s="11"/>
      <c r="J28" s="55">
        <v>9</v>
      </c>
      <c r="K28" s="11">
        <v>7</v>
      </c>
      <c r="L28" s="11">
        <v>1</v>
      </c>
      <c r="M28" s="11">
        <v>1</v>
      </c>
      <c r="N28" s="54"/>
      <c r="O28" s="27"/>
      <c r="P28" s="27"/>
      <c r="Q28" s="27"/>
      <c r="R28" s="55">
        <v>11</v>
      </c>
      <c r="S28" s="11">
        <v>11</v>
      </c>
      <c r="T28" s="11"/>
      <c r="U28" s="11"/>
      <c r="V28" s="29">
        <v>7</v>
      </c>
      <c r="W28" s="29"/>
      <c r="X28" s="29"/>
      <c r="Y28" s="29">
        <v>4</v>
      </c>
      <c r="Z28" s="29"/>
      <c r="AA28" s="29"/>
      <c r="AB28" s="29">
        <f t="shared" si="0"/>
        <v>11</v>
      </c>
      <c r="AC28" s="29">
        <f t="shared" si="1"/>
        <v>0</v>
      </c>
      <c r="AD28" s="29">
        <f t="shared" si="2"/>
        <v>0</v>
      </c>
      <c r="AE28" s="29">
        <f t="shared" si="3"/>
        <v>11</v>
      </c>
      <c r="AF28" s="11">
        <v>11</v>
      </c>
      <c r="AG28" s="11"/>
      <c r="AH28" s="11"/>
      <c r="AI28" s="153"/>
      <c r="AJ28" s="40">
        <v>6</v>
      </c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25" t="s">
        <v>105</v>
      </c>
      <c r="B29" s="25">
        <v>4</v>
      </c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>
        <v>4</v>
      </c>
      <c r="S29" s="11">
        <v>4</v>
      </c>
      <c r="T29" s="11"/>
      <c r="U29" s="11"/>
      <c r="V29" s="29">
        <v>4</v>
      </c>
      <c r="W29" s="29"/>
      <c r="X29" s="29"/>
      <c r="Y29" s="29"/>
      <c r="Z29" s="29"/>
      <c r="AA29" s="29"/>
      <c r="AB29" s="29">
        <f t="shared" si="0"/>
        <v>4</v>
      </c>
      <c r="AC29" s="29">
        <f t="shared" si="1"/>
        <v>0</v>
      </c>
      <c r="AD29" s="29">
        <f t="shared" si="2"/>
        <v>0</v>
      </c>
      <c r="AE29" s="29">
        <f t="shared" si="3"/>
        <v>4</v>
      </c>
      <c r="AF29" s="11">
        <v>4</v>
      </c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25" t="s">
        <v>106</v>
      </c>
      <c r="B30" s="25">
        <v>1</v>
      </c>
      <c r="C30" s="55"/>
      <c r="D30" s="55"/>
      <c r="E30" s="55">
        <v>1</v>
      </c>
      <c r="F30" s="55"/>
      <c r="G30" s="11"/>
      <c r="H30" s="11"/>
      <c r="I30" s="11"/>
      <c r="J30" s="55">
        <v>1</v>
      </c>
      <c r="K30" s="11">
        <v>1</v>
      </c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25" t="s">
        <v>107</v>
      </c>
      <c r="B31" s="25">
        <v>4</v>
      </c>
      <c r="C31" s="55">
        <v>1</v>
      </c>
      <c r="D31" s="55"/>
      <c r="E31" s="55">
        <v>4</v>
      </c>
      <c r="F31" s="55"/>
      <c r="G31" s="11"/>
      <c r="H31" s="11"/>
      <c r="I31" s="11"/>
      <c r="J31" s="55">
        <v>1</v>
      </c>
      <c r="K31" s="11">
        <v>1</v>
      </c>
      <c r="L31" s="11"/>
      <c r="M31" s="11"/>
      <c r="N31" s="55"/>
      <c r="O31" s="27"/>
      <c r="P31" s="27"/>
      <c r="Q31" s="27"/>
      <c r="R31" s="55">
        <v>3</v>
      </c>
      <c r="S31" s="11">
        <v>2</v>
      </c>
      <c r="T31" s="11"/>
      <c r="U31" s="11">
        <v>1</v>
      </c>
      <c r="V31" s="29">
        <v>2</v>
      </c>
      <c r="W31" s="29"/>
      <c r="X31" s="29"/>
      <c r="Y31" s="29"/>
      <c r="Z31" s="29"/>
      <c r="AA31" s="29"/>
      <c r="AB31" s="29">
        <f t="shared" si="0"/>
        <v>2</v>
      </c>
      <c r="AC31" s="29">
        <f t="shared" si="1"/>
        <v>0</v>
      </c>
      <c r="AD31" s="29">
        <f t="shared" si="2"/>
        <v>0</v>
      </c>
      <c r="AE31" s="29">
        <f t="shared" si="3"/>
        <v>2</v>
      </c>
      <c r="AF31" s="11">
        <v>2</v>
      </c>
      <c r="AG31" s="11"/>
      <c r="AH31" s="11"/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25" t="s">
        <v>108</v>
      </c>
      <c r="B32" s="25">
        <v>44</v>
      </c>
      <c r="C32" s="55">
        <v>3</v>
      </c>
      <c r="D32" s="55">
        <v>1</v>
      </c>
      <c r="E32" s="55">
        <v>4</v>
      </c>
      <c r="F32" s="55"/>
      <c r="G32" s="11"/>
      <c r="H32" s="11"/>
      <c r="I32" s="11"/>
      <c r="J32" s="55">
        <v>1</v>
      </c>
      <c r="K32" s="11">
        <v>1</v>
      </c>
      <c r="L32" s="11"/>
      <c r="M32" s="11"/>
      <c r="N32" s="55"/>
      <c r="O32" s="27"/>
      <c r="P32" s="27"/>
      <c r="Q32" s="27"/>
      <c r="R32" s="55">
        <v>44</v>
      </c>
      <c r="S32" s="11">
        <v>39</v>
      </c>
      <c r="T32" s="11">
        <v>2</v>
      </c>
      <c r="U32" s="11">
        <v>3</v>
      </c>
      <c r="V32" s="29">
        <v>41</v>
      </c>
      <c r="W32" s="29"/>
      <c r="X32" s="29">
        <v>1</v>
      </c>
      <c r="Y32" s="29">
        <v>1</v>
      </c>
      <c r="Z32" s="29"/>
      <c r="AA32" s="29">
        <v>1</v>
      </c>
      <c r="AB32" s="29">
        <f t="shared" si="0"/>
        <v>44</v>
      </c>
      <c r="AC32" s="29">
        <f t="shared" si="1"/>
        <v>2</v>
      </c>
      <c r="AD32" s="29">
        <f t="shared" si="2"/>
        <v>0</v>
      </c>
      <c r="AE32" s="29">
        <f t="shared" si="3"/>
        <v>42</v>
      </c>
      <c r="AF32" s="11">
        <v>38</v>
      </c>
      <c r="AG32" s="11">
        <v>2</v>
      </c>
      <c r="AH32" s="11">
        <v>2</v>
      </c>
      <c r="AI32" s="153"/>
      <c r="AJ32" s="41">
        <v>3</v>
      </c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25" t="s">
        <v>109</v>
      </c>
      <c r="B33" s="25">
        <v>31</v>
      </c>
      <c r="C33" s="55">
        <v>4</v>
      </c>
      <c r="D33" s="55">
        <v>1</v>
      </c>
      <c r="E33" s="55">
        <v>2</v>
      </c>
      <c r="F33" s="55">
        <v>5</v>
      </c>
      <c r="G33" s="11">
        <v>5</v>
      </c>
      <c r="H33" s="11"/>
      <c r="I33" s="11"/>
      <c r="J33" s="55">
        <v>1</v>
      </c>
      <c r="K33" s="11">
        <v>1</v>
      </c>
      <c r="L33" s="11"/>
      <c r="M33" s="11"/>
      <c r="N33" s="26"/>
      <c r="O33" s="27"/>
      <c r="P33" s="27"/>
      <c r="Q33" s="27"/>
      <c r="R33" s="55">
        <v>26</v>
      </c>
      <c r="S33" s="11"/>
      <c r="T33" s="11"/>
      <c r="U33" s="11">
        <v>26</v>
      </c>
      <c r="V33" s="29">
        <v>25</v>
      </c>
      <c r="W33" s="29"/>
      <c r="X33" s="29"/>
      <c r="Y33" s="29"/>
      <c r="Z33" s="29"/>
      <c r="AA33" s="29"/>
      <c r="AB33" s="29">
        <f t="shared" si="0"/>
        <v>25</v>
      </c>
      <c r="AC33" s="29">
        <f t="shared" si="1"/>
        <v>0</v>
      </c>
      <c r="AD33" s="29">
        <f t="shared" si="2"/>
        <v>0</v>
      </c>
      <c r="AE33" s="29">
        <f t="shared" si="3"/>
        <v>25</v>
      </c>
      <c r="AF33" s="11"/>
      <c r="AG33" s="11"/>
      <c r="AH33" s="11">
        <v>25</v>
      </c>
      <c r="AI33" s="153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25" t="s">
        <v>110</v>
      </c>
      <c r="B34" s="25">
        <v>1</v>
      </c>
      <c r="C34" s="55"/>
      <c r="D34" s="55"/>
      <c r="E34" s="55">
        <v>4</v>
      </c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>
        <v>1</v>
      </c>
      <c r="S34" s="11">
        <v>1</v>
      </c>
      <c r="T34" s="11"/>
      <c r="U34" s="11"/>
      <c r="V34" s="29">
        <v>1</v>
      </c>
      <c r="W34" s="29"/>
      <c r="X34" s="29"/>
      <c r="Y34" s="29"/>
      <c r="Z34" s="29"/>
      <c r="AA34" s="29"/>
      <c r="AB34" s="29">
        <f t="shared" si="0"/>
        <v>1</v>
      </c>
      <c r="AC34" s="29">
        <f t="shared" si="1"/>
        <v>0</v>
      </c>
      <c r="AD34" s="29">
        <f t="shared" si="2"/>
        <v>0</v>
      </c>
      <c r="AE34" s="29">
        <f t="shared" si="3"/>
        <v>1</v>
      </c>
      <c r="AF34" s="11">
        <v>1</v>
      </c>
      <c r="AG34" s="11"/>
      <c r="AH34" s="11"/>
      <c r="AI34" s="153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25" t="s">
        <v>111</v>
      </c>
      <c r="B35" s="25"/>
      <c r="C35" s="55"/>
      <c r="D35" s="32"/>
      <c r="E35" s="55"/>
      <c r="F35" s="55"/>
      <c r="G35" s="11"/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3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25" t="s">
        <v>112</v>
      </c>
      <c r="B36" s="25">
        <v>19</v>
      </c>
      <c r="C36" s="55">
        <v>6</v>
      </c>
      <c r="D36" s="55">
        <v>4</v>
      </c>
      <c r="E36" s="55">
        <v>8</v>
      </c>
      <c r="F36" s="55">
        <v>9</v>
      </c>
      <c r="G36" s="11">
        <v>9</v>
      </c>
      <c r="H36" s="11"/>
      <c r="I36" s="11"/>
      <c r="J36" s="55">
        <v>2</v>
      </c>
      <c r="K36" s="11">
        <v>2</v>
      </c>
      <c r="L36" s="11"/>
      <c r="M36" s="11"/>
      <c r="N36" s="32"/>
      <c r="O36" s="27"/>
      <c r="P36" s="27"/>
      <c r="Q36" s="27"/>
      <c r="R36" s="32">
        <v>16</v>
      </c>
      <c r="S36" s="27">
        <v>9</v>
      </c>
      <c r="T36" s="27">
        <v>1</v>
      </c>
      <c r="U36" s="27">
        <v>6</v>
      </c>
      <c r="V36" s="29">
        <v>13</v>
      </c>
      <c r="W36" s="29"/>
      <c r="X36" s="29">
        <v>2</v>
      </c>
      <c r="Y36" s="29">
        <v>2</v>
      </c>
      <c r="Z36" s="29"/>
      <c r="AA36" s="29"/>
      <c r="AB36" s="29">
        <f t="shared" si="0"/>
        <v>17</v>
      </c>
      <c r="AC36" s="29">
        <f t="shared" si="1"/>
        <v>2</v>
      </c>
      <c r="AD36" s="29">
        <f t="shared" si="2"/>
        <v>0</v>
      </c>
      <c r="AE36" s="29">
        <f t="shared" si="3"/>
        <v>15</v>
      </c>
      <c r="AF36" s="11">
        <v>8</v>
      </c>
      <c r="AG36" s="11">
        <v>1</v>
      </c>
      <c r="AH36" s="11">
        <v>6</v>
      </c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610</v>
      </c>
      <c r="C37" s="80">
        <f t="shared" ref="C37:AE37" si="4">SUM(C5:C36)</f>
        <v>159</v>
      </c>
      <c r="D37" s="80">
        <f t="shared" si="4"/>
        <v>84</v>
      </c>
      <c r="E37" s="80">
        <f t="shared" si="4"/>
        <v>134</v>
      </c>
      <c r="F37" s="80">
        <f t="shared" si="4"/>
        <v>51</v>
      </c>
      <c r="G37" s="80">
        <f t="shared" si="4"/>
        <v>36</v>
      </c>
      <c r="H37" s="80">
        <f t="shared" si="4"/>
        <v>4</v>
      </c>
      <c r="I37" s="80">
        <f t="shared" si="4"/>
        <v>11</v>
      </c>
      <c r="J37" s="80">
        <f t="shared" si="4"/>
        <v>67</v>
      </c>
      <c r="K37" s="80">
        <f t="shared" si="4"/>
        <v>52</v>
      </c>
      <c r="L37" s="80">
        <f t="shared" si="4"/>
        <v>2</v>
      </c>
      <c r="M37" s="80">
        <f t="shared" si="4"/>
        <v>13</v>
      </c>
      <c r="N37" s="80">
        <f t="shared" si="4"/>
        <v>22</v>
      </c>
      <c r="O37" s="80">
        <f t="shared" si="4"/>
        <v>8</v>
      </c>
      <c r="P37" s="80">
        <f t="shared" si="4"/>
        <v>4</v>
      </c>
      <c r="Q37" s="80">
        <f t="shared" si="4"/>
        <v>0</v>
      </c>
      <c r="R37" s="80">
        <f t="shared" si="4"/>
        <v>563</v>
      </c>
      <c r="S37" s="80">
        <f t="shared" si="4"/>
        <v>349</v>
      </c>
      <c r="T37" s="80">
        <f t="shared" si="4"/>
        <v>24</v>
      </c>
      <c r="U37" s="80">
        <f t="shared" si="4"/>
        <v>194</v>
      </c>
      <c r="V37" s="80">
        <f t="shared" si="4"/>
        <v>485</v>
      </c>
      <c r="W37" s="80">
        <f t="shared" si="4"/>
        <v>0</v>
      </c>
      <c r="X37" s="80">
        <f t="shared" si="4"/>
        <v>61</v>
      </c>
      <c r="Y37" s="80">
        <f t="shared" si="4"/>
        <v>42</v>
      </c>
      <c r="Z37" s="80">
        <f t="shared" si="4"/>
        <v>0</v>
      </c>
      <c r="AA37" s="80">
        <f t="shared" si="4"/>
        <v>7</v>
      </c>
      <c r="AB37" s="80">
        <f t="shared" si="4"/>
        <v>595</v>
      </c>
      <c r="AC37" s="80">
        <f t="shared" si="4"/>
        <v>68</v>
      </c>
      <c r="AD37" s="80">
        <f t="shared" si="4"/>
        <v>0</v>
      </c>
      <c r="AE37" s="80">
        <f t="shared" si="4"/>
        <v>527</v>
      </c>
      <c r="AF37" s="80">
        <f t="shared" ref="AF37:BN37" si="5">SUM(AF5:AF36)</f>
        <v>336</v>
      </c>
      <c r="AG37" s="80">
        <f t="shared" si="5"/>
        <v>13</v>
      </c>
      <c r="AH37" s="80">
        <f t="shared" si="5"/>
        <v>178</v>
      </c>
      <c r="AI37" s="80">
        <f t="shared" si="5"/>
        <v>0</v>
      </c>
      <c r="AJ37" s="80">
        <f t="shared" si="5"/>
        <v>42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D1002"/>
  <sheetViews>
    <sheetView workbookViewId="0">
      <pane xSplit="1" ySplit="2" topLeftCell="AD5" activePane="bottomRight" state="frozen"/>
      <selection pane="topRight" activeCell="B1" sqref="B1"/>
      <selection pane="bottomLeft" activeCell="A3" sqref="A3"/>
      <selection pane="bottomRight" activeCell="AI5" sqref="AI5:AI14"/>
    </sheetView>
  </sheetViews>
  <sheetFormatPr defaultColWidth="12.59765625" defaultRowHeight="15" customHeight="1" x14ac:dyDescent="0.25"/>
  <cols>
    <col min="1" max="1" width="14.5" style="67" customWidth="1"/>
    <col min="2" max="2" width="13" style="67" customWidth="1"/>
    <col min="3" max="3" width="14.19921875" style="67" customWidth="1"/>
    <col min="4" max="4" width="13" style="67" customWidth="1"/>
    <col min="5" max="5" width="13.8984375" style="67" customWidth="1"/>
    <col min="6" max="6" width="8.69921875" style="67" customWidth="1"/>
    <col min="7" max="9" width="12.5" style="67" customWidth="1"/>
    <col min="10" max="10" width="8.69921875" style="67" customWidth="1"/>
    <col min="11" max="13" width="12.5" style="67" customWidth="1"/>
    <col min="14" max="14" width="7.09765625" style="67" customWidth="1"/>
    <col min="15" max="18" width="14.59765625" style="67" customWidth="1"/>
    <col min="19" max="21" width="12.5" style="67" customWidth="1"/>
    <col min="22" max="22" width="9.59765625" style="67" customWidth="1"/>
    <col min="23" max="28" width="8" style="67" customWidth="1"/>
    <col min="29" max="29" width="12.3984375" style="67" customWidth="1"/>
    <col min="30" max="30" width="6.69921875" style="67" customWidth="1"/>
    <col min="31" max="34" width="12.5" style="67" customWidth="1"/>
    <col min="35" max="35" width="12.69921875" style="67" customWidth="1"/>
    <col min="36" max="36" width="7.59765625" style="67" customWidth="1"/>
    <col min="37" max="50" width="10.3984375" style="67" hidden="1" customWidth="1"/>
    <col min="51" max="67" width="11.19921875" style="67" hidden="1" customWidth="1"/>
    <col min="68" max="68" width="10" style="67" hidden="1" customWidth="1"/>
    <col min="69" max="69" width="5.69921875" style="67" hidden="1" customWidth="1"/>
    <col min="70" max="70" width="5" style="67" hidden="1" customWidth="1"/>
    <col min="71" max="71" width="3.8984375" style="67" hidden="1" customWidth="1"/>
    <col min="72" max="72" width="4.59765625" style="67" hidden="1" customWidth="1"/>
    <col min="73" max="73" width="3.69921875" style="67" hidden="1" customWidth="1"/>
    <col min="74" max="74" width="3.59765625" style="67" hidden="1" customWidth="1"/>
    <col min="75" max="79" width="10.8984375" style="67" hidden="1" customWidth="1"/>
    <col min="80" max="80" width="10.59765625" style="67" hidden="1" customWidth="1"/>
    <col min="81" max="81" width="10.19921875" style="67" hidden="1" customWidth="1"/>
    <col min="82" max="82" width="6.3984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69921875" style="67" hidden="1" customWidth="1"/>
    <col min="96" max="96" width="7.59765625" style="67" hidden="1" customWidth="1"/>
    <col min="97" max="97" width="5.69921875" style="67" hidden="1" customWidth="1"/>
    <col min="98" max="103" width="7.59765625" style="67" hidden="1" customWidth="1"/>
    <col min="104" max="104" width="5.69921875" style="67" hidden="1" customWidth="1"/>
    <col min="105" max="105" width="7.59765625" style="67" hidden="1" customWidth="1"/>
    <col min="106" max="106" width="7.8984375" style="67" hidden="1" customWidth="1"/>
    <col min="107" max="107" width="5.69921875" style="67" hidden="1" customWidth="1"/>
    <col min="108" max="108" width="7.59765625" style="67" hidden="1" customWidth="1"/>
    <col min="109" max="16384" width="12.59765625" style="67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12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3">
      <c r="A2" s="154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 t="s">
        <v>122</v>
      </c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70" t="s">
        <v>33</v>
      </c>
      <c r="BP2" s="70"/>
      <c r="BQ2" s="162" t="s">
        <v>35</v>
      </c>
      <c r="BR2" s="157"/>
      <c r="BS2" s="157"/>
      <c r="BT2" s="157"/>
      <c r="BU2" s="70"/>
      <c r="BV2" s="70"/>
      <c r="BW2" s="70"/>
      <c r="BX2" s="70"/>
      <c r="BY2" s="70"/>
      <c r="BZ2" s="70" t="s">
        <v>36</v>
      </c>
      <c r="CA2" s="70" t="s">
        <v>34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37</v>
      </c>
    </row>
    <row r="3" spans="1:108" ht="14.4" hidden="1" x14ac:dyDescent="0.3">
      <c r="A3" s="41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69" t="s">
        <v>71</v>
      </c>
      <c r="CC4" s="69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41" t="s">
        <v>78</v>
      </c>
      <c r="B5" s="9">
        <v>19</v>
      </c>
      <c r="C5" s="43">
        <v>3</v>
      </c>
      <c r="D5" s="10">
        <v>1</v>
      </c>
      <c r="E5" s="10">
        <v>5</v>
      </c>
      <c r="F5" s="10">
        <v>11</v>
      </c>
      <c r="G5" s="11">
        <v>10</v>
      </c>
      <c r="H5" s="11">
        <v>1</v>
      </c>
      <c r="I5" s="11"/>
      <c r="J5" s="10">
        <v>2</v>
      </c>
      <c r="K5" s="11">
        <v>2</v>
      </c>
      <c r="L5" s="11"/>
      <c r="M5" s="11"/>
      <c r="N5" s="12">
        <v>1</v>
      </c>
      <c r="O5" s="13"/>
      <c r="P5" s="13">
        <v>1</v>
      </c>
      <c r="Q5" s="13"/>
      <c r="R5" s="10">
        <v>6</v>
      </c>
      <c r="S5" s="11">
        <v>3</v>
      </c>
      <c r="T5" s="11"/>
      <c r="U5" s="11">
        <v>3</v>
      </c>
      <c r="V5" s="29">
        <v>5</v>
      </c>
      <c r="W5" s="29"/>
      <c r="X5" s="29">
        <v>1</v>
      </c>
      <c r="Y5" s="29"/>
      <c r="Z5" s="29"/>
      <c r="AA5" s="29"/>
      <c r="AB5" s="29">
        <f>SUM(V5:AA5)</f>
        <v>6</v>
      </c>
      <c r="AC5" s="29">
        <f>X5+AA5</f>
        <v>1</v>
      </c>
      <c r="AD5" s="29">
        <f>W5+Z5</f>
        <v>0</v>
      </c>
      <c r="AE5" s="29">
        <f>V5+Y5</f>
        <v>5</v>
      </c>
      <c r="AF5" s="11">
        <v>2</v>
      </c>
      <c r="AG5" s="11"/>
      <c r="AH5" s="11">
        <v>3</v>
      </c>
      <c r="AI5" s="152" t="s">
        <v>79</v>
      </c>
      <c r="AJ5" s="40">
        <v>3</v>
      </c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25" t="s">
        <v>80</v>
      </c>
      <c r="B6" s="41">
        <v>23</v>
      </c>
      <c r="C6" s="55">
        <v>8</v>
      </c>
      <c r="D6" s="42">
        <v>10</v>
      </c>
      <c r="E6" s="41">
        <v>9</v>
      </c>
      <c r="F6" s="41">
        <v>1</v>
      </c>
      <c r="G6" s="11">
        <v>1</v>
      </c>
      <c r="H6" s="11"/>
      <c r="I6" s="11"/>
      <c r="J6" s="41">
        <v>9</v>
      </c>
      <c r="K6" s="11">
        <v>5</v>
      </c>
      <c r="L6" s="11"/>
      <c r="M6" s="11">
        <v>4</v>
      </c>
      <c r="N6" s="23">
        <v>1</v>
      </c>
      <c r="O6" s="44"/>
      <c r="P6" s="44">
        <v>1</v>
      </c>
      <c r="Q6" s="44"/>
      <c r="R6" s="41">
        <v>23</v>
      </c>
      <c r="S6" s="11">
        <v>7</v>
      </c>
      <c r="T6" s="11"/>
      <c r="U6" s="11">
        <v>16</v>
      </c>
      <c r="V6" s="29">
        <v>8</v>
      </c>
      <c r="W6" s="29"/>
      <c r="X6" s="29"/>
      <c r="Y6" s="29">
        <v>4</v>
      </c>
      <c r="Z6" s="29"/>
      <c r="AA6" s="29"/>
      <c r="AB6" s="29">
        <f t="shared" ref="AB6:AB36" si="0">SUM(V6:AA6)</f>
        <v>12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12</v>
      </c>
      <c r="AF6" s="11"/>
      <c r="AG6" s="11"/>
      <c r="AH6" s="11">
        <v>12</v>
      </c>
      <c r="AI6" s="153"/>
      <c r="AJ6" s="41">
        <v>1</v>
      </c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25" t="s">
        <v>81</v>
      </c>
      <c r="B7" s="25">
        <v>17</v>
      </c>
      <c r="C7" s="55">
        <v>5</v>
      </c>
      <c r="D7" s="55">
        <v>15</v>
      </c>
      <c r="E7" s="55">
        <v>21</v>
      </c>
      <c r="F7" s="55">
        <v>12</v>
      </c>
      <c r="G7" s="11">
        <v>4</v>
      </c>
      <c r="H7" s="11"/>
      <c r="I7" s="11">
        <v>8</v>
      </c>
      <c r="J7" s="55">
        <v>4</v>
      </c>
      <c r="K7" s="11">
        <v>2</v>
      </c>
      <c r="L7" s="11"/>
      <c r="M7" s="11">
        <v>2</v>
      </c>
      <c r="N7" s="55"/>
      <c r="O7" s="27"/>
      <c r="P7" s="27"/>
      <c r="Q7" s="27"/>
      <c r="R7" s="55">
        <v>18</v>
      </c>
      <c r="S7" s="11">
        <v>8</v>
      </c>
      <c r="T7" s="11"/>
      <c r="U7" s="11">
        <v>10</v>
      </c>
      <c r="V7" s="29">
        <v>3</v>
      </c>
      <c r="W7" s="29"/>
      <c r="X7" s="29"/>
      <c r="Y7" s="29">
        <v>10</v>
      </c>
      <c r="Z7" s="29"/>
      <c r="AA7" s="29"/>
      <c r="AB7" s="29">
        <f t="shared" si="0"/>
        <v>13</v>
      </c>
      <c r="AC7" s="29">
        <f t="shared" si="1"/>
        <v>0</v>
      </c>
      <c r="AD7" s="29">
        <f t="shared" si="2"/>
        <v>0</v>
      </c>
      <c r="AE7" s="29">
        <f t="shared" si="3"/>
        <v>13</v>
      </c>
      <c r="AF7" s="11">
        <v>3</v>
      </c>
      <c r="AG7" s="11"/>
      <c r="AH7" s="11">
        <v>10</v>
      </c>
      <c r="AI7" s="153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s="145" customFormat="1" ht="14.25" customHeight="1" x14ac:dyDescent="0.3">
      <c r="A8" s="141" t="s">
        <v>82</v>
      </c>
      <c r="B8" s="141">
        <v>73</v>
      </c>
      <c r="C8" s="142">
        <v>17</v>
      </c>
      <c r="D8" s="142">
        <v>6</v>
      </c>
      <c r="E8" s="142">
        <v>52</v>
      </c>
      <c r="F8" s="142">
        <v>43</v>
      </c>
      <c r="G8" s="147">
        <v>43</v>
      </c>
      <c r="H8" s="147"/>
      <c r="I8" s="147"/>
      <c r="J8" s="142">
        <v>2</v>
      </c>
      <c r="K8" s="147"/>
      <c r="L8" s="147"/>
      <c r="M8" s="147">
        <v>2</v>
      </c>
      <c r="N8" s="142">
        <v>4</v>
      </c>
      <c r="O8" s="129"/>
      <c r="P8" s="129"/>
      <c r="Q8" s="129"/>
      <c r="R8" s="142">
        <v>31</v>
      </c>
      <c r="S8" s="147">
        <v>9</v>
      </c>
      <c r="T8" s="147"/>
      <c r="U8" s="147">
        <v>22</v>
      </c>
      <c r="V8" s="148">
        <v>21</v>
      </c>
      <c r="W8" s="148"/>
      <c r="X8" s="148"/>
      <c r="Y8" s="148">
        <v>2</v>
      </c>
      <c r="Z8" s="148"/>
      <c r="AA8" s="148"/>
      <c r="AB8" s="29">
        <f t="shared" si="0"/>
        <v>23</v>
      </c>
      <c r="AC8" s="29">
        <f t="shared" si="1"/>
        <v>0</v>
      </c>
      <c r="AD8" s="29">
        <f t="shared" si="2"/>
        <v>0</v>
      </c>
      <c r="AE8" s="29">
        <f t="shared" si="3"/>
        <v>23</v>
      </c>
      <c r="AF8" s="147">
        <v>9</v>
      </c>
      <c r="AG8" s="147"/>
      <c r="AH8" s="147">
        <v>14</v>
      </c>
      <c r="AI8" s="153"/>
      <c r="AJ8" s="143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6"/>
      <c r="CC8" s="146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</row>
    <row r="9" spans="1:108" ht="14.25" customHeight="1" x14ac:dyDescent="0.3">
      <c r="A9" s="25" t="s">
        <v>83</v>
      </c>
      <c r="B9" s="25">
        <v>70</v>
      </c>
      <c r="C9" s="55">
        <v>26</v>
      </c>
      <c r="D9" s="55">
        <v>7</v>
      </c>
      <c r="E9" s="55">
        <v>31</v>
      </c>
      <c r="F9" s="55">
        <v>1</v>
      </c>
      <c r="G9" s="11">
        <v>1</v>
      </c>
      <c r="H9" s="11"/>
      <c r="I9" s="11"/>
      <c r="J9" s="55">
        <v>6</v>
      </c>
      <c r="K9" s="11">
        <v>3</v>
      </c>
      <c r="L9" s="11">
        <v>3</v>
      </c>
      <c r="M9" s="11"/>
      <c r="N9" s="55">
        <v>14</v>
      </c>
      <c r="O9" s="27"/>
      <c r="P9" s="27"/>
      <c r="Q9" s="27"/>
      <c r="R9" s="55">
        <v>59</v>
      </c>
      <c r="S9" s="11">
        <v>11</v>
      </c>
      <c r="T9" s="11">
        <v>5</v>
      </c>
      <c r="U9" s="11">
        <v>43</v>
      </c>
      <c r="V9" s="29">
        <v>47</v>
      </c>
      <c r="W9" s="29"/>
      <c r="X9" s="29">
        <v>6</v>
      </c>
      <c r="Y9" s="29">
        <v>2</v>
      </c>
      <c r="Z9" s="29"/>
      <c r="AA9" s="29">
        <v>1</v>
      </c>
      <c r="AB9" s="29">
        <f t="shared" si="0"/>
        <v>56</v>
      </c>
      <c r="AC9" s="29">
        <f t="shared" si="1"/>
        <v>7</v>
      </c>
      <c r="AD9" s="29">
        <f t="shared" si="2"/>
        <v>0</v>
      </c>
      <c r="AE9" s="29">
        <f t="shared" si="3"/>
        <v>49</v>
      </c>
      <c r="AF9" s="11">
        <v>11</v>
      </c>
      <c r="AG9" s="11">
        <v>2</v>
      </c>
      <c r="AH9" s="11">
        <v>36</v>
      </c>
      <c r="AI9" s="153"/>
      <c r="AJ9" s="40">
        <v>7</v>
      </c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25" t="s">
        <v>84</v>
      </c>
      <c r="B10" s="25">
        <v>32</v>
      </c>
      <c r="C10" s="55">
        <v>23</v>
      </c>
      <c r="D10" s="55">
        <v>5</v>
      </c>
      <c r="E10" s="55">
        <v>9</v>
      </c>
      <c r="F10" s="55">
        <v>2</v>
      </c>
      <c r="G10" s="11"/>
      <c r="H10" s="11">
        <v>1</v>
      </c>
      <c r="I10" s="11">
        <v>1</v>
      </c>
      <c r="J10" s="55">
        <v>2</v>
      </c>
      <c r="K10" s="11">
        <v>1</v>
      </c>
      <c r="L10" s="11">
        <v>1</v>
      </c>
      <c r="M10" s="11"/>
      <c r="N10" s="26">
        <v>8</v>
      </c>
      <c r="O10" s="27"/>
      <c r="P10" s="27"/>
      <c r="Q10" s="27"/>
      <c r="R10" s="55">
        <v>25</v>
      </c>
      <c r="S10" s="11">
        <v>18</v>
      </c>
      <c r="T10" s="11">
        <v>1</v>
      </c>
      <c r="U10" s="11">
        <v>6</v>
      </c>
      <c r="V10" s="29">
        <v>15</v>
      </c>
      <c r="W10" s="29"/>
      <c r="X10" s="29">
        <v>1</v>
      </c>
      <c r="Y10" s="29">
        <v>4</v>
      </c>
      <c r="Z10" s="29"/>
      <c r="AA10" s="29">
        <v>2</v>
      </c>
      <c r="AB10" s="29">
        <f t="shared" si="0"/>
        <v>22</v>
      </c>
      <c r="AC10" s="29">
        <f t="shared" si="1"/>
        <v>3</v>
      </c>
      <c r="AD10" s="29">
        <f t="shared" si="2"/>
        <v>0</v>
      </c>
      <c r="AE10" s="29">
        <f t="shared" si="3"/>
        <v>19</v>
      </c>
      <c r="AF10" s="11">
        <v>14</v>
      </c>
      <c r="AG10" s="11"/>
      <c r="AH10" s="11">
        <v>5</v>
      </c>
      <c r="AI10" s="153"/>
      <c r="AJ10" s="41">
        <v>2</v>
      </c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25" t="s">
        <v>85</v>
      </c>
      <c r="B11" s="25">
        <v>66</v>
      </c>
      <c r="C11" s="55">
        <v>17</v>
      </c>
      <c r="D11" s="55">
        <v>16</v>
      </c>
      <c r="E11" s="55">
        <v>15</v>
      </c>
      <c r="F11" s="55">
        <v>30</v>
      </c>
      <c r="G11" s="11">
        <v>22</v>
      </c>
      <c r="H11" s="11">
        <v>4</v>
      </c>
      <c r="I11" s="11">
        <v>4</v>
      </c>
      <c r="J11" s="55">
        <v>4</v>
      </c>
      <c r="K11" s="11">
        <v>4</v>
      </c>
      <c r="L11" s="11"/>
      <c r="M11" s="11"/>
      <c r="N11" s="55">
        <v>3</v>
      </c>
      <c r="O11" s="27"/>
      <c r="P11" s="27"/>
      <c r="Q11" s="27"/>
      <c r="R11" s="55">
        <v>49</v>
      </c>
      <c r="S11" s="11">
        <v>37</v>
      </c>
      <c r="T11" s="11"/>
      <c r="U11" s="11">
        <v>12</v>
      </c>
      <c r="V11" s="29">
        <v>9</v>
      </c>
      <c r="W11" s="29"/>
      <c r="X11" s="29">
        <v>1</v>
      </c>
      <c r="Y11" s="29">
        <v>5</v>
      </c>
      <c r="Z11" s="29"/>
      <c r="AA11" s="29">
        <v>1</v>
      </c>
      <c r="AB11" s="29">
        <f t="shared" si="0"/>
        <v>16</v>
      </c>
      <c r="AC11" s="29">
        <f t="shared" si="1"/>
        <v>2</v>
      </c>
      <c r="AD11" s="29">
        <f t="shared" si="2"/>
        <v>0</v>
      </c>
      <c r="AE11" s="29">
        <f t="shared" si="3"/>
        <v>14</v>
      </c>
      <c r="AF11" s="11">
        <v>14</v>
      </c>
      <c r="AG11" s="11"/>
      <c r="AH11" s="11"/>
      <c r="AI11" s="153"/>
      <c r="AJ11" s="28">
        <v>7</v>
      </c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25" t="s">
        <v>86</v>
      </c>
      <c r="B12" s="25">
        <v>9</v>
      </c>
      <c r="C12" s="55">
        <v>8</v>
      </c>
      <c r="D12" s="55">
        <v>5</v>
      </c>
      <c r="E12" s="55">
        <v>19</v>
      </c>
      <c r="F12" s="55">
        <v>2</v>
      </c>
      <c r="G12" s="11"/>
      <c r="H12" s="11"/>
      <c r="I12" s="11">
        <v>2</v>
      </c>
      <c r="J12" s="55">
        <v>1</v>
      </c>
      <c r="K12" s="11"/>
      <c r="L12" s="11"/>
      <c r="M12" s="11">
        <v>1</v>
      </c>
      <c r="N12" s="55">
        <v>6</v>
      </c>
      <c r="O12" s="27"/>
      <c r="P12" s="27"/>
      <c r="Q12" s="27"/>
      <c r="R12" s="55">
        <v>6</v>
      </c>
      <c r="S12" s="11"/>
      <c r="T12" s="11"/>
      <c r="U12" s="11">
        <v>6</v>
      </c>
      <c r="V12" s="29">
        <v>5</v>
      </c>
      <c r="W12" s="29"/>
      <c r="X12" s="29">
        <v>1</v>
      </c>
      <c r="Y12" s="29">
        <v>1</v>
      </c>
      <c r="Z12" s="29"/>
      <c r="AA12" s="29">
        <v>1</v>
      </c>
      <c r="AB12" s="29">
        <f t="shared" si="0"/>
        <v>8</v>
      </c>
      <c r="AC12" s="29">
        <f t="shared" si="1"/>
        <v>2</v>
      </c>
      <c r="AD12" s="29">
        <f t="shared" si="2"/>
        <v>0</v>
      </c>
      <c r="AE12" s="29">
        <f t="shared" si="3"/>
        <v>6</v>
      </c>
      <c r="AF12" s="11"/>
      <c r="AG12" s="11"/>
      <c r="AH12" s="11">
        <v>6</v>
      </c>
      <c r="AI12" s="153"/>
      <c r="AJ12" s="41">
        <v>1</v>
      </c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25" t="s">
        <v>87</v>
      </c>
      <c r="B13" s="42">
        <v>8</v>
      </c>
      <c r="C13" s="41">
        <v>12</v>
      </c>
      <c r="D13" s="41">
        <v>2</v>
      </c>
      <c r="E13" s="41">
        <v>9</v>
      </c>
      <c r="F13" s="41">
        <v>3</v>
      </c>
      <c r="G13" s="130">
        <v>3</v>
      </c>
      <c r="H13" s="131"/>
      <c r="I13" s="130"/>
      <c r="J13" s="41">
        <v>1</v>
      </c>
      <c r="K13" s="11">
        <v>1</v>
      </c>
      <c r="L13" s="11"/>
      <c r="M13" s="11"/>
      <c r="N13" s="55"/>
      <c r="O13" s="27"/>
      <c r="P13" s="27"/>
      <c r="Q13" s="27"/>
      <c r="R13" s="55">
        <v>8</v>
      </c>
      <c r="S13" s="11">
        <v>5</v>
      </c>
      <c r="T13" s="11"/>
      <c r="U13" s="11">
        <v>3</v>
      </c>
      <c r="V13" s="29">
        <v>6</v>
      </c>
      <c r="W13" s="29"/>
      <c r="X13" s="29"/>
      <c r="Y13" s="29">
        <v>2</v>
      </c>
      <c r="Z13" s="29"/>
      <c r="AA13" s="29"/>
      <c r="AB13" s="29">
        <f t="shared" si="0"/>
        <v>8</v>
      </c>
      <c r="AC13" s="29">
        <f t="shared" si="1"/>
        <v>0</v>
      </c>
      <c r="AD13" s="29">
        <f t="shared" si="2"/>
        <v>0</v>
      </c>
      <c r="AE13" s="29">
        <f t="shared" si="3"/>
        <v>8</v>
      </c>
      <c r="AF13" s="11">
        <v>5</v>
      </c>
      <c r="AG13" s="11"/>
      <c r="AH13" s="11">
        <v>3</v>
      </c>
      <c r="AI13" s="153"/>
      <c r="AJ13" s="31">
        <v>2</v>
      </c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25" t="s">
        <v>88</v>
      </c>
      <c r="B14" s="25">
        <v>27</v>
      </c>
      <c r="C14" s="55">
        <v>11</v>
      </c>
      <c r="D14" s="55">
        <v>8</v>
      </c>
      <c r="E14" s="55">
        <v>20</v>
      </c>
      <c r="F14" s="55">
        <v>12</v>
      </c>
      <c r="G14" s="11">
        <v>2</v>
      </c>
      <c r="H14" s="11"/>
      <c r="I14" s="11">
        <v>10</v>
      </c>
      <c r="J14" s="55">
        <v>3</v>
      </c>
      <c r="K14" s="11"/>
      <c r="L14" s="11">
        <v>1</v>
      </c>
      <c r="M14" s="11">
        <v>2</v>
      </c>
      <c r="N14" s="32">
        <v>11</v>
      </c>
      <c r="O14" s="27"/>
      <c r="P14" s="27"/>
      <c r="Q14" s="27"/>
      <c r="R14" s="55">
        <v>10</v>
      </c>
      <c r="S14" s="11">
        <v>7</v>
      </c>
      <c r="T14" s="11"/>
      <c r="U14" s="11">
        <v>3</v>
      </c>
      <c r="V14" s="29">
        <v>4</v>
      </c>
      <c r="W14" s="29"/>
      <c r="X14" s="29">
        <v>1</v>
      </c>
      <c r="Y14" s="29">
        <v>3</v>
      </c>
      <c r="Z14" s="29"/>
      <c r="AA14" s="29">
        <v>2</v>
      </c>
      <c r="AB14" s="29">
        <f t="shared" si="0"/>
        <v>10</v>
      </c>
      <c r="AC14" s="29">
        <f t="shared" si="1"/>
        <v>3</v>
      </c>
      <c r="AD14" s="29">
        <f t="shared" si="2"/>
        <v>0</v>
      </c>
      <c r="AE14" s="29">
        <f t="shared" si="3"/>
        <v>7</v>
      </c>
      <c r="AF14" s="11">
        <v>5</v>
      </c>
      <c r="AG14" s="11"/>
      <c r="AH14" s="11">
        <v>3</v>
      </c>
      <c r="AI14" s="154"/>
      <c r="AJ14" s="41">
        <v>22</v>
      </c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25" t="s">
        <v>89</v>
      </c>
      <c r="B15" s="25">
        <v>64</v>
      </c>
      <c r="C15" s="55">
        <v>6</v>
      </c>
      <c r="D15" s="55">
        <v>18</v>
      </c>
      <c r="E15" s="55">
        <v>37</v>
      </c>
      <c r="F15" s="55">
        <v>26</v>
      </c>
      <c r="G15" s="11">
        <v>26</v>
      </c>
      <c r="H15" s="11"/>
      <c r="I15" s="11"/>
      <c r="J15" s="55">
        <v>5</v>
      </c>
      <c r="K15" s="11">
        <v>5</v>
      </c>
      <c r="L15" s="11"/>
      <c r="M15" s="11"/>
      <c r="N15" s="26">
        <v>10</v>
      </c>
      <c r="O15" s="27"/>
      <c r="P15" s="27">
        <v>10</v>
      </c>
      <c r="Q15" s="27"/>
      <c r="R15" s="55">
        <v>39</v>
      </c>
      <c r="S15" s="11">
        <v>10</v>
      </c>
      <c r="T15" s="11">
        <v>4</v>
      </c>
      <c r="U15" s="11">
        <v>25</v>
      </c>
      <c r="V15" s="29">
        <v>27</v>
      </c>
      <c r="W15" s="29"/>
      <c r="X15" s="29"/>
      <c r="Y15" s="29">
        <v>3</v>
      </c>
      <c r="Z15" s="29"/>
      <c r="AA15" s="29">
        <v>2</v>
      </c>
      <c r="AB15" s="29">
        <f t="shared" si="0"/>
        <v>32</v>
      </c>
      <c r="AC15" s="29">
        <f t="shared" si="1"/>
        <v>2</v>
      </c>
      <c r="AD15" s="29">
        <f t="shared" si="2"/>
        <v>0</v>
      </c>
      <c r="AE15" s="29">
        <f t="shared" si="3"/>
        <v>30</v>
      </c>
      <c r="AF15" s="11">
        <v>7</v>
      </c>
      <c r="AG15" s="11">
        <v>4</v>
      </c>
      <c r="AH15" s="11">
        <v>19</v>
      </c>
      <c r="AI15" s="155" t="s">
        <v>90</v>
      </c>
      <c r="AJ15" s="41">
        <v>19</v>
      </c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25" t="s">
        <v>91</v>
      </c>
      <c r="B16" s="25">
        <v>13</v>
      </c>
      <c r="C16" s="55">
        <v>5</v>
      </c>
      <c r="D16" s="55">
        <v>6</v>
      </c>
      <c r="E16" s="55">
        <v>30</v>
      </c>
      <c r="F16" s="55">
        <v>2</v>
      </c>
      <c r="G16" s="11"/>
      <c r="H16" s="11"/>
      <c r="I16" s="11">
        <v>2</v>
      </c>
      <c r="J16" s="55">
        <v>3</v>
      </c>
      <c r="K16" s="11">
        <v>2</v>
      </c>
      <c r="L16" s="11"/>
      <c r="M16" s="11">
        <v>1</v>
      </c>
      <c r="N16" s="55">
        <v>4</v>
      </c>
      <c r="O16" s="27">
        <v>3</v>
      </c>
      <c r="P16" s="27"/>
      <c r="Q16" s="27"/>
      <c r="R16" s="55">
        <v>10</v>
      </c>
      <c r="S16" s="11">
        <v>5</v>
      </c>
      <c r="T16" s="11">
        <v>3</v>
      </c>
      <c r="U16" s="11">
        <v>2</v>
      </c>
      <c r="V16" s="29">
        <v>4</v>
      </c>
      <c r="W16" s="29"/>
      <c r="X16" s="29"/>
      <c r="Y16" s="29">
        <v>4</v>
      </c>
      <c r="Z16" s="29"/>
      <c r="AA16" s="29"/>
      <c r="AB16" s="29">
        <f t="shared" si="0"/>
        <v>8</v>
      </c>
      <c r="AC16" s="29">
        <f t="shared" si="1"/>
        <v>0</v>
      </c>
      <c r="AD16" s="29">
        <f t="shared" si="2"/>
        <v>0</v>
      </c>
      <c r="AE16" s="29">
        <f t="shared" si="3"/>
        <v>8</v>
      </c>
      <c r="AF16" s="11">
        <v>5</v>
      </c>
      <c r="AG16" s="11">
        <v>3</v>
      </c>
      <c r="AH16" s="11"/>
      <c r="AI16" s="153"/>
      <c r="AJ16" s="41">
        <v>2</v>
      </c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25" t="s">
        <v>92</v>
      </c>
      <c r="B17" s="38">
        <v>3</v>
      </c>
      <c r="C17" s="39">
        <v>4</v>
      </c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>
        <v>1</v>
      </c>
      <c r="O17" s="27"/>
      <c r="P17" s="27">
        <v>1</v>
      </c>
      <c r="Q17" s="27"/>
      <c r="R17" s="39">
        <v>2</v>
      </c>
      <c r="S17" s="11"/>
      <c r="T17" s="11"/>
      <c r="U17" s="11">
        <v>2</v>
      </c>
      <c r="V17" s="29">
        <v>2</v>
      </c>
      <c r="W17" s="29"/>
      <c r="X17" s="29"/>
      <c r="Y17" s="29"/>
      <c r="Z17" s="29"/>
      <c r="AA17" s="29"/>
      <c r="AB17" s="29">
        <f t="shared" si="0"/>
        <v>2</v>
      </c>
      <c r="AC17" s="29">
        <f t="shared" si="1"/>
        <v>0</v>
      </c>
      <c r="AD17" s="29">
        <f t="shared" si="2"/>
        <v>0</v>
      </c>
      <c r="AE17" s="29">
        <f t="shared" si="3"/>
        <v>2</v>
      </c>
      <c r="AF17" s="11"/>
      <c r="AG17" s="11"/>
      <c r="AH17" s="11">
        <v>2</v>
      </c>
      <c r="AI17" s="153"/>
      <c r="AJ17" s="40">
        <v>5</v>
      </c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25" t="s">
        <v>93</v>
      </c>
      <c r="B18" s="25">
        <v>4</v>
      </c>
      <c r="C18" s="55"/>
      <c r="D18" s="55">
        <v>4</v>
      </c>
      <c r="E18" s="55">
        <v>22</v>
      </c>
      <c r="F18" s="55">
        <v>1</v>
      </c>
      <c r="G18" s="11">
        <v>1</v>
      </c>
      <c r="H18" s="11"/>
      <c r="I18" s="11"/>
      <c r="J18" s="55">
        <v>4</v>
      </c>
      <c r="K18" s="11">
        <v>4</v>
      </c>
      <c r="L18" s="11"/>
      <c r="M18" s="11"/>
      <c r="N18" s="54"/>
      <c r="O18" s="27"/>
      <c r="P18" s="27"/>
      <c r="Q18" s="27"/>
      <c r="R18" s="55">
        <v>3</v>
      </c>
      <c r="S18" s="11">
        <v>2</v>
      </c>
      <c r="T18" s="11"/>
      <c r="U18" s="11">
        <v>1</v>
      </c>
      <c r="V18" s="29">
        <v>1</v>
      </c>
      <c r="W18" s="29"/>
      <c r="X18" s="29"/>
      <c r="Y18" s="29">
        <v>1</v>
      </c>
      <c r="Z18" s="29"/>
      <c r="AA18" s="29"/>
      <c r="AB18" s="29">
        <f t="shared" si="0"/>
        <v>2</v>
      </c>
      <c r="AC18" s="29">
        <f t="shared" si="1"/>
        <v>0</v>
      </c>
      <c r="AD18" s="29">
        <f t="shared" si="2"/>
        <v>0</v>
      </c>
      <c r="AE18" s="29">
        <f t="shared" si="3"/>
        <v>2</v>
      </c>
      <c r="AF18" s="11">
        <v>1</v>
      </c>
      <c r="AG18" s="11"/>
      <c r="AH18" s="11">
        <v>1</v>
      </c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25" t="s">
        <v>94</v>
      </c>
      <c r="B19" s="25">
        <v>8</v>
      </c>
      <c r="C19" s="55">
        <v>6</v>
      </c>
      <c r="D19" s="55">
        <v>1</v>
      </c>
      <c r="E19" s="55">
        <v>4</v>
      </c>
      <c r="F19" s="55">
        <v>7</v>
      </c>
      <c r="G19" s="11">
        <v>7</v>
      </c>
      <c r="H19" s="11"/>
      <c r="I19" s="11"/>
      <c r="J19" s="26">
        <v>1</v>
      </c>
      <c r="K19" s="11"/>
      <c r="L19" s="11"/>
      <c r="M19" s="11">
        <v>1</v>
      </c>
      <c r="N19" s="54"/>
      <c r="O19" s="27"/>
      <c r="P19" s="27"/>
      <c r="Q19" s="27"/>
      <c r="R19" s="55">
        <v>1</v>
      </c>
      <c r="S19" s="11">
        <v>1</v>
      </c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25" t="s">
        <v>95</v>
      </c>
      <c r="B20" s="42">
        <v>176</v>
      </c>
      <c r="C20" s="25">
        <v>34</v>
      </c>
      <c r="D20" s="55">
        <v>26</v>
      </c>
      <c r="E20" s="55">
        <v>40</v>
      </c>
      <c r="F20" s="55">
        <v>112</v>
      </c>
      <c r="G20" s="11">
        <v>112</v>
      </c>
      <c r="H20" s="11"/>
      <c r="I20" s="11"/>
      <c r="J20" s="55">
        <v>14</v>
      </c>
      <c r="K20" s="11">
        <v>11</v>
      </c>
      <c r="L20" s="11"/>
      <c r="M20" s="11">
        <v>3</v>
      </c>
      <c r="N20" s="26">
        <v>18</v>
      </c>
      <c r="O20" s="27"/>
      <c r="P20" s="27"/>
      <c r="Q20" s="27"/>
      <c r="R20" s="55">
        <v>70</v>
      </c>
      <c r="S20" s="11">
        <v>56</v>
      </c>
      <c r="T20" s="11">
        <v>2</v>
      </c>
      <c r="U20" s="11">
        <v>12</v>
      </c>
      <c r="V20" s="29">
        <v>39</v>
      </c>
      <c r="W20" s="29"/>
      <c r="X20" s="29">
        <v>2</v>
      </c>
      <c r="Y20" s="29">
        <v>13</v>
      </c>
      <c r="Z20" s="29"/>
      <c r="AA20" s="29">
        <v>1</v>
      </c>
      <c r="AB20" s="29">
        <f t="shared" si="0"/>
        <v>55</v>
      </c>
      <c r="AC20" s="29">
        <f t="shared" si="1"/>
        <v>3</v>
      </c>
      <c r="AD20" s="29">
        <f t="shared" si="2"/>
        <v>0</v>
      </c>
      <c r="AE20" s="29">
        <f t="shared" si="3"/>
        <v>52</v>
      </c>
      <c r="AF20" s="11">
        <v>48</v>
      </c>
      <c r="AG20" s="11"/>
      <c r="AH20" s="11">
        <v>4</v>
      </c>
      <c r="AI20" s="153"/>
      <c r="AJ20" s="41">
        <v>13</v>
      </c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25" t="s">
        <v>96</v>
      </c>
      <c r="B21" s="41">
        <v>3</v>
      </c>
      <c r="C21" s="55"/>
      <c r="D21" s="55"/>
      <c r="E21" s="55">
        <v>2</v>
      </c>
      <c r="F21" s="55">
        <v>1</v>
      </c>
      <c r="G21" s="11">
        <v>1</v>
      </c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>
        <v>2</v>
      </c>
      <c r="S21" s="11">
        <v>2</v>
      </c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3"/>
      <c r="AJ21" s="41">
        <v>4</v>
      </c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25" t="s">
        <v>97</v>
      </c>
      <c r="B22" s="25">
        <v>12</v>
      </c>
      <c r="C22" s="55">
        <v>1</v>
      </c>
      <c r="D22" s="55">
        <v>8</v>
      </c>
      <c r="E22" s="55">
        <v>1</v>
      </c>
      <c r="F22" s="55">
        <v>6</v>
      </c>
      <c r="G22" s="11">
        <v>4</v>
      </c>
      <c r="H22" s="11"/>
      <c r="I22" s="11">
        <v>2</v>
      </c>
      <c r="J22" s="55">
        <v>3</v>
      </c>
      <c r="K22" s="11">
        <v>3</v>
      </c>
      <c r="L22" s="11"/>
      <c r="M22" s="11"/>
      <c r="N22" s="55">
        <v>5</v>
      </c>
      <c r="O22" s="27">
        <v>1</v>
      </c>
      <c r="P22" s="27">
        <v>1</v>
      </c>
      <c r="Q22" s="27">
        <v>3</v>
      </c>
      <c r="R22" s="55">
        <v>7</v>
      </c>
      <c r="S22" s="11">
        <v>4</v>
      </c>
      <c r="T22" s="11"/>
      <c r="U22" s="11">
        <v>3</v>
      </c>
      <c r="V22" s="29">
        <v>3</v>
      </c>
      <c r="W22" s="29"/>
      <c r="X22" s="29"/>
      <c r="Y22" s="29">
        <v>3</v>
      </c>
      <c r="Z22" s="29"/>
      <c r="AA22" s="29"/>
      <c r="AB22" s="29">
        <f t="shared" si="0"/>
        <v>6</v>
      </c>
      <c r="AC22" s="29">
        <f t="shared" si="1"/>
        <v>0</v>
      </c>
      <c r="AD22" s="29">
        <f t="shared" si="2"/>
        <v>0</v>
      </c>
      <c r="AE22" s="29">
        <f t="shared" si="3"/>
        <v>6</v>
      </c>
      <c r="AF22" s="11">
        <v>1</v>
      </c>
      <c r="AG22" s="11"/>
      <c r="AH22" s="11">
        <v>5</v>
      </c>
      <c r="AI22" s="153"/>
      <c r="AJ22" s="40">
        <v>174</v>
      </c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25" t="s">
        <v>98</v>
      </c>
      <c r="B23" s="43">
        <v>2</v>
      </c>
      <c r="C23" s="43">
        <v>3</v>
      </c>
      <c r="D23" s="43">
        <v>6</v>
      </c>
      <c r="E23" s="43">
        <v>8</v>
      </c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>
        <v>8</v>
      </c>
      <c r="S23" s="11">
        <v>1</v>
      </c>
      <c r="T23" s="11"/>
      <c r="U23" s="11">
        <v>7</v>
      </c>
      <c r="V23" s="29">
        <v>2</v>
      </c>
      <c r="W23" s="29"/>
      <c r="X23" s="29"/>
      <c r="Y23" s="29">
        <v>6</v>
      </c>
      <c r="Z23" s="29"/>
      <c r="AA23" s="29"/>
      <c r="AB23" s="29">
        <f t="shared" si="0"/>
        <v>8</v>
      </c>
      <c r="AC23" s="29">
        <f t="shared" si="1"/>
        <v>0</v>
      </c>
      <c r="AD23" s="29">
        <f t="shared" si="2"/>
        <v>0</v>
      </c>
      <c r="AE23" s="29">
        <f t="shared" si="3"/>
        <v>8</v>
      </c>
      <c r="AF23" s="11">
        <v>1</v>
      </c>
      <c r="AG23" s="11"/>
      <c r="AH23" s="11">
        <v>7</v>
      </c>
      <c r="AI23" s="153"/>
      <c r="AJ23" s="45">
        <v>5</v>
      </c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25" t="s">
        <v>99</v>
      </c>
      <c r="B24" s="41">
        <v>85</v>
      </c>
      <c r="C24" s="48">
        <v>14</v>
      </c>
      <c r="D24" s="48">
        <v>11</v>
      </c>
      <c r="E24" s="48">
        <v>16</v>
      </c>
      <c r="F24" s="48">
        <v>57</v>
      </c>
      <c r="G24" s="11">
        <v>26</v>
      </c>
      <c r="H24" s="11">
        <v>1</v>
      </c>
      <c r="I24" s="11">
        <v>30</v>
      </c>
      <c r="J24" s="48">
        <v>5</v>
      </c>
      <c r="K24" s="11">
        <v>5</v>
      </c>
      <c r="L24" s="11"/>
      <c r="M24" s="11"/>
      <c r="N24" s="48">
        <v>4</v>
      </c>
      <c r="O24" s="13"/>
      <c r="P24" s="13"/>
      <c r="Q24" s="13"/>
      <c r="R24" s="48">
        <v>30</v>
      </c>
      <c r="S24" s="11">
        <v>16</v>
      </c>
      <c r="T24" s="11"/>
      <c r="U24" s="11">
        <v>14</v>
      </c>
      <c r="V24" s="29">
        <v>5</v>
      </c>
      <c r="W24" s="29"/>
      <c r="X24" s="29"/>
      <c r="Y24" s="29">
        <v>2</v>
      </c>
      <c r="Z24" s="29"/>
      <c r="AA24" s="29"/>
      <c r="AB24" s="29">
        <f t="shared" si="0"/>
        <v>7</v>
      </c>
      <c r="AC24" s="29">
        <f t="shared" si="1"/>
        <v>0</v>
      </c>
      <c r="AD24" s="29">
        <f t="shared" si="2"/>
        <v>0</v>
      </c>
      <c r="AE24" s="29">
        <f t="shared" si="3"/>
        <v>7</v>
      </c>
      <c r="AF24" s="11">
        <v>6</v>
      </c>
      <c r="AG24" s="11"/>
      <c r="AH24" s="11">
        <v>1</v>
      </c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25" t="s">
        <v>100</v>
      </c>
      <c r="B25" s="25">
        <v>21</v>
      </c>
      <c r="C25" s="55">
        <v>20</v>
      </c>
      <c r="D25" s="49">
        <v>4</v>
      </c>
      <c r="E25" s="55">
        <v>17</v>
      </c>
      <c r="F25" s="55">
        <v>2</v>
      </c>
      <c r="G25" s="11">
        <v>1</v>
      </c>
      <c r="H25" s="11"/>
      <c r="I25" s="11">
        <v>1</v>
      </c>
      <c r="J25" s="55">
        <v>4</v>
      </c>
      <c r="K25" s="11">
        <v>3</v>
      </c>
      <c r="L25" s="11"/>
      <c r="M25" s="11">
        <v>1</v>
      </c>
      <c r="N25" s="55">
        <v>2</v>
      </c>
      <c r="O25" s="27">
        <v>1</v>
      </c>
      <c r="P25" s="27">
        <v>1</v>
      </c>
      <c r="Q25" s="27"/>
      <c r="R25" s="55">
        <v>18</v>
      </c>
      <c r="S25" s="11">
        <v>13</v>
      </c>
      <c r="T25" s="11">
        <v>1</v>
      </c>
      <c r="U25" s="11">
        <v>4</v>
      </c>
      <c r="V25" s="29">
        <v>7</v>
      </c>
      <c r="W25" s="29"/>
      <c r="X25" s="29"/>
      <c r="Y25" s="29"/>
      <c r="Z25" s="29"/>
      <c r="AA25" s="29"/>
      <c r="AB25" s="29">
        <f t="shared" si="0"/>
        <v>7</v>
      </c>
      <c r="AC25" s="29">
        <f t="shared" si="1"/>
        <v>0</v>
      </c>
      <c r="AD25" s="29">
        <f t="shared" si="2"/>
        <v>0</v>
      </c>
      <c r="AE25" s="29">
        <f t="shared" si="3"/>
        <v>7</v>
      </c>
      <c r="AF25" s="11">
        <v>7</v>
      </c>
      <c r="AG25" s="11"/>
      <c r="AH25" s="11"/>
      <c r="AI25" s="154"/>
      <c r="AJ25" s="41">
        <v>18</v>
      </c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25" t="s">
        <v>101</v>
      </c>
      <c r="B26" s="25">
        <v>7</v>
      </c>
      <c r="C26" s="55">
        <v>23</v>
      </c>
      <c r="D26" s="55">
        <v>16</v>
      </c>
      <c r="E26" s="55">
        <v>36</v>
      </c>
      <c r="F26" s="55">
        <v>5</v>
      </c>
      <c r="G26" s="11">
        <v>4</v>
      </c>
      <c r="H26" s="11">
        <v>1</v>
      </c>
      <c r="I26" s="11"/>
      <c r="J26" s="55">
        <v>3</v>
      </c>
      <c r="K26" s="11">
        <v>3</v>
      </c>
      <c r="L26" s="11"/>
      <c r="M26" s="11"/>
      <c r="N26" s="26"/>
      <c r="O26" s="27"/>
      <c r="P26" s="27"/>
      <c r="Q26" s="27"/>
      <c r="R26" s="55">
        <v>15</v>
      </c>
      <c r="S26" s="11">
        <v>15</v>
      </c>
      <c r="T26" s="11"/>
      <c r="U26" s="11"/>
      <c r="V26" s="29">
        <v>4</v>
      </c>
      <c r="W26" s="29"/>
      <c r="X26" s="29">
        <v>3</v>
      </c>
      <c r="Y26" s="29">
        <v>9</v>
      </c>
      <c r="Z26" s="29"/>
      <c r="AA26" s="29"/>
      <c r="AB26" s="29">
        <f t="shared" si="0"/>
        <v>16</v>
      </c>
      <c r="AC26" s="29">
        <f t="shared" si="1"/>
        <v>3</v>
      </c>
      <c r="AD26" s="29">
        <f t="shared" si="2"/>
        <v>0</v>
      </c>
      <c r="AE26" s="29">
        <f t="shared" si="3"/>
        <v>13</v>
      </c>
      <c r="AF26" s="11">
        <v>13</v>
      </c>
      <c r="AG26" s="11"/>
      <c r="AH26" s="11"/>
      <c r="AI26" s="155" t="s">
        <v>102</v>
      </c>
      <c r="AJ26" s="28">
        <v>17</v>
      </c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25" t="s">
        <v>103</v>
      </c>
      <c r="B27" s="25">
        <v>5</v>
      </c>
      <c r="C27" s="50">
        <v>6</v>
      </c>
      <c r="D27" s="32">
        <v>7</v>
      </c>
      <c r="E27" s="51">
        <v>8</v>
      </c>
      <c r="F27" s="51">
        <v>1</v>
      </c>
      <c r="G27" s="11">
        <v>1</v>
      </c>
      <c r="H27" s="11"/>
      <c r="I27" s="11"/>
      <c r="J27" s="52"/>
      <c r="K27" s="11"/>
      <c r="L27" s="11"/>
      <c r="M27" s="11"/>
      <c r="N27" s="55">
        <v>6</v>
      </c>
      <c r="O27" s="53">
        <v>1</v>
      </c>
      <c r="P27" s="53">
        <v>5</v>
      </c>
      <c r="Q27" s="53"/>
      <c r="R27" s="51">
        <v>5</v>
      </c>
      <c r="S27" s="11">
        <v>5</v>
      </c>
      <c r="T27" s="11"/>
      <c r="U27" s="11"/>
      <c r="V27" s="29">
        <v>2</v>
      </c>
      <c r="W27" s="29"/>
      <c r="X27" s="29"/>
      <c r="Y27" s="29">
        <v>3</v>
      </c>
      <c r="Z27" s="29"/>
      <c r="AA27" s="29"/>
      <c r="AB27" s="29">
        <f t="shared" si="0"/>
        <v>5</v>
      </c>
      <c r="AC27" s="29">
        <f t="shared" si="1"/>
        <v>0</v>
      </c>
      <c r="AD27" s="29">
        <f t="shared" si="2"/>
        <v>0</v>
      </c>
      <c r="AE27" s="29">
        <f t="shared" si="3"/>
        <v>5</v>
      </c>
      <c r="AF27" s="11">
        <v>5</v>
      </c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25" t="s">
        <v>104</v>
      </c>
      <c r="B28" s="25">
        <v>39</v>
      </c>
      <c r="C28" s="55">
        <v>21</v>
      </c>
      <c r="D28" s="55">
        <v>12</v>
      </c>
      <c r="E28" s="55">
        <v>37</v>
      </c>
      <c r="F28" s="55">
        <v>23</v>
      </c>
      <c r="G28" s="11">
        <v>18</v>
      </c>
      <c r="H28" s="11">
        <v>1</v>
      </c>
      <c r="I28" s="11">
        <v>4</v>
      </c>
      <c r="J28" s="55">
        <v>5</v>
      </c>
      <c r="K28" s="11">
        <v>5</v>
      </c>
      <c r="L28" s="11"/>
      <c r="M28" s="11"/>
      <c r="N28" s="54">
        <v>3</v>
      </c>
      <c r="O28" s="27">
        <v>2</v>
      </c>
      <c r="P28" s="27"/>
      <c r="Q28" s="27">
        <v>1</v>
      </c>
      <c r="R28" s="55">
        <v>20</v>
      </c>
      <c r="S28" s="11">
        <v>17</v>
      </c>
      <c r="T28" s="11"/>
      <c r="U28" s="11">
        <v>3</v>
      </c>
      <c r="V28" s="29">
        <v>12</v>
      </c>
      <c r="W28" s="29"/>
      <c r="X28" s="29"/>
      <c r="Y28" s="29">
        <v>5</v>
      </c>
      <c r="Z28" s="29"/>
      <c r="AA28" s="29"/>
      <c r="AB28" s="29">
        <f>SUM(V28:AA28)</f>
        <v>17</v>
      </c>
      <c r="AC28" s="29">
        <f t="shared" si="1"/>
        <v>0</v>
      </c>
      <c r="AD28" s="29">
        <f t="shared" si="2"/>
        <v>0</v>
      </c>
      <c r="AE28" s="29">
        <f t="shared" si="3"/>
        <v>17</v>
      </c>
      <c r="AF28" s="11">
        <v>14</v>
      </c>
      <c r="AG28" s="11"/>
      <c r="AH28" s="11">
        <v>3</v>
      </c>
      <c r="AI28" s="153"/>
      <c r="AJ28" s="40">
        <v>66</v>
      </c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25" t="s">
        <v>105</v>
      </c>
      <c r="B29" s="25">
        <v>6</v>
      </c>
      <c r="C29" s="55">
        <v>1</v>
      </c>
      <c r="D29" s="55"/>
      <c r="E29" s="55">
        <v>2</v>
      </c>
      <c r="F29" s="55"/>
      <c r="G29" s="11"/>
      <c r="H29" s="11"/>
      <c r="I29" s="11"/>
      <c r="J29" s="55">
        <v>1</v>
      </c>
      <c r="K29" s="11">
        <v>1</v>
      </c>
      <c r="L29" s="11"/>
      <c r="M29" s="11"/>
      <c r="N29" s="26">
        <v>1</v>
      </c>
      <c r="O29" s="27">
        <v>1</v>
      </c>
      <c r="P29" s="27"/>
      <c r="Q29" s="27"/>
      <c r="R29" s="55">
        <v>4</v>
      </c>
      <c r="S29" s="11">
        <v>2</v>
      </c>
      <c r="T29" s="11">
        <v>2</v>
      </c>
      <c r="U29" s="11"/>
      <c r="V29" s="29">
        <v>2</v>
      </c>
      <c r="W29" s="29"/>
      <c r="X29" s="29"/>
      <c r="Y29" s="29"/>
      <c r="Z29" s="29"/>
      <c r="AA29" s="29"/>
      <c r="AB29" s="29">
        <f t="shared" si="0"/>
        <v>2</v>
      </c>
      <c r="AC29" s="29">
        <f t="shared" si="1"/>
        <v>0</v>
      </c>
      <c r="AD29" s="29">
        <f t="shared" si="2"/>
        <v>0</v>
      </c>
      <c r="AE29" s="29">
        <f t="shared" si="3"/>
        <v>2</v>
      </c>
      <c r="AF29" s="11">
        <v>2</v>
      </c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25" t="s">
        <v>106</v>
      </c>
      <c r="B30" s="25">
        <v>9</v>
      </c>
      <c r="C30" s="55">
        <v>4</v>
      </c>
      <c r="D30" s="55">
        <v>4</v>
      </c>
      <c r="E30" s="55">
        <v>6</v>
      </c>
      <c r="F30" s="55">
        <v>4</v>
      </c>
      <c r="G30" s="11">
        <v>4</v>
      </c>
      <c r="H30" s="11"/>
      <c r="I30" s="11"/>
      <c r="J30" s="55">
        <v>1</v>
      </c>
      <c r="K30" s="11">
        <v>1</v>
      </c>
      <c r="L30" s="11"/>
      <c r="M30" s="11"/>
      <c r="N30" s="55">
        <v>2</v>
      </c>
      <c r="O30" s="27"/>
      <c r="P30" s="27"/>
      <c r="Q30" s="27"/>
      <c r="R30" s="55">
        <v>6</v>
      </c>
      <c r="S30" s="11">
        <v>5</v>
      </c>
      <c r="T30" s="11"/>
      <c r="U30" s="11">
        <v>1</v>
      </c>
      <c r="V30" s="29">
        <v>4</v>
      </c>
      <c r="W30" s="29"/>
      <c r="X30" s="29"/>
      <c r="Y30" s="29">
        <v>2</v>
      </c>
      <c r="Z30" s="29"/>
      <c r="AA30" s="29"/>
      <c r="AB30" s="29">
        <f t="shared" si="0"/>
        <v>6</v>
      </c>
      <c r="AC30" s="29">
        <f t="shared" si="1"/>
        <v>0</v>
      </c>
      <c r="AD30" s="29">
        <f t="shared" si="2"/>
        <v>0</v>
      </c>
      <c r="AE30" s="29">
        <f t="shared" si="3"/>
        <v>6</v>
      </c>
      <c r="AF30" s="11">
        <v>5</v>
      </c>
      <c r="AG30" s="11"/>
      <c r="AH30" s="11">
        <v>1</v>
      </c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25" t="s">
        <v>107</v>
      </c>
      <c r="B31" s="25">
        <v>6</v>
      </c>
      <c r="C31" s="55">
        <v>5</v>
      </c>
      <c r="D31" s="55">
        <v>9</v>
      </c>
      <c r="E31" s="55">
        <v>37</v>
      </c>
      <c r="F31" s="55">
        <v>5</v>
      </c>
      <c r="G31" s="11">
        <v>5</v>
      </c>
      <c r="H31" s="11"/>
      <c r="I31" s="11"/>
      <c r="J31" s="55">
        <v>2</v>
      </c>
      <c r="K31" s="11">
        <v>2</v>
      </c>
      <c r="L31" s="11"/>
      <c r="M31" s="11"/>
      <c r="N31" s="55">
        <v>1</v>
      </c>
      <c r="O31" s="27"/>
      <c r="P31" s="27"/>
      <c r="Q31" s="27"/>
      <c r="R31" s="55">
        <v>7</v>
      </c>
      <c r="S31" s="11">
        <v>6</v>
      </c>
      <c r="T31" s="11"/>
      <c r="U31" s="11">
        <v>1</v>
      </c>
      <c r="V31" s="29">
        <v>3</v>
      </c>
      <c r="W31" s="29"/>
      <c r="X31" s="29"/>
      <c r="Y31" s="29">
        <v>1</v>
      </c>
      <c r="Z31" s="29"/>
      <c r="AA31" s="29"/>
      <c r="AB31" s="29">
        <f t="shared" si="0"/>
        <v>4</v>
      </c>
      <c r="AC31" s="29">
        <f t="shared" si="1"/>
        <v>0</v>
      </c>
      <c r="AD31" s="29">
        <f t="shared" si="2"/>
        <v>0</v>
      </c>
      <c r="AE31" s="29">
        <f t="shared" si="3"/>
        <v>4</v>
      </c>
      <c r="AF31" s="11">
        <v>4</v>
      </c>
      <c r="AG31" s="11"/>
      <c r="AH31" s="11"/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25" t="s">
        <v>108</v>
      </c>
      <c r="B32" s="25">
        <v>19</v>
      </c>
      <c r="C32" s="55">
        <v>6</v>
      </c>
      <c r="D32" s="55">
        <v>13</v>
      </c>
      <c r="E32" s="55">
        <v>14</v>
      </c>
      <c r="F32" s="55">
        <v>1</v>
      </c>
      <c r="G32" s="11">
        <v>1</v>
      </c>
      <c r="H32" s="11"/>
      <c r="I32" s="11"/>
      <c r="J32" s="55">
        <v>6</v>
      </c>
      <c r="K32" s="11">
        <v>5</v>
      </c>
      <c r="L32" s="11"/>
      <c r="M32" s="11">
        <v>1</v>
      </c>
      <c r="N32" s="55">
        <v>6</v>
      </c>
      <c r="O32" s="27">
        <v>2</v>
      </c>
      <c r="P32" s="27"/>
      <c r="Q32" s="27">
        <v>4</v>
      </c>
      <c r="R32" s="55">
        <v>22</v>
      </c>
      <c r="S32" s="11">
        <v>18</v>
      </c>
      <c r="T32" s="11">
        <v>3</v>
      </c>
      <c r="U32" s="11">
        <v>1</v>
      </c>
      <c r="V32" s="29">
        <v>14</v>
      </c>
      <c r="W32" s="29"/>
      <c r="X32" s="29">
        <v>1</v>
      </c>
      <c r="Y32" s="29">
        <v>7</v>
      </c>
      <c r="Z32" s="29"/>
      <c r="AA32" s="29">
        <v>2</v>
      </c>
      <c r="AB32" s="29">
        <f t="shared" si="0"/>
        <v>24</v>
      </c>
      <c r="AC32" s="29">
        <f t="shared" si="1"/>
        <v>3</v>
      </c>
      <c r="AD32" s="29">
        <f t="shared" si="2"/>
        <v>0</v>
      </c>
      <c r="AE32" s="29">
        <f t="shared" si="3"/>
        <v>21</v>
      </c>
      <c r="AF32" s="11">
        <v>17</v>
      </c>
      <c r="AG32" s="11">
        <v>3</v>
      </c>
      <c r="AH32" s="11">
        <v>1</v>
      </c>
      <c r="AI32" s="153"/>
      <c r="AJ32" s="41">
        <v>35</v>
      </c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25" t="s">
        <v>109</v>
      </c>
      <c r="B33" s="25">
        <v>17</v>
      </c>
      <c r="C33" s="55">
        <v>15</v>
      </c>
      <c r="D33" s="55">
        <v>2</v>
      </c>
      <c r="E33" s="55">
        <v>8</v>
      </c>
      <c r="F33" s="55">
        <v>3</v>
      </c>
      <c r="G33" s="11">
        <v>3</v>
      </c>
      <c r="H33" s="11"/>
      <c r="I33" s="11"/>
      <c r="J33" s="55">
        <v>1</v>
      </c>
      <c r="K33" s="11">
        <v>1</v>
      </c>
      <c r="L33" s="11"/>
      <c r="M33" s="11"/>
      <c r="N33" s="26">
        <v>6</v>
      </c>
      <c r="O33" s="27"/>
      <c r="P33" s="27"/>
      <c r="Q33" s="27"/>
      <c r="R33" s="55">
        <v>12</v>
      </c>
      <c r="S33" s="11"/>
      <c r="T33" s="11"/>
      <c r="U33" s="11"/>
      <c r="V33" s="29">
        <v>7</v>
      </c>
      <c r="W33" s="29"/>
      <c r="X33" s="29">
        <v>1</v>
      </c>
      <c r="Y33" s="29">
        <v>1</v>
      </c>
      <c r="Z33" s="29"/>
      <c r="AA33" s="29"/>
      <c r="AB33" s="29">
        <f t="shared" si="0"/>
        <v>9</v>
      </c>
      <c r="AC33" s="29">
        <f t="shared" si="1"/>
        <v>1</v>
      </c>
      <c r="AD33" s="29">
        <f t="shared" si="2"/>
        <v>0</v>
      </c>
      <c r="AE33" s="29">
        <f t="shared" si="3"/>
        <v>8</v>
      </c>
      <c r="AF33" s="11"/>
      <c r="AG33" s="11"/>
      <c r="AH33" s="11">
        <v>8</v>
      </c>
      <c r="AI33" s="153"/>
      <c r="AJ33" s="41">
        <v>7</v>
      </c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25" t="s">
        <v>110</v>
      </c>
      <c r="B34" s="25">
        <v>23</v>
      </c>
      <c r="C34" s="55">
        <v>6</v>
      </c>
      <c r="D34" s="55">
        <v>8</v>
      </c>
      <c r="E34" s="55">
        <v>9</v>
      </c>
      <c r="F34" s="55">
        <v>17</v>
      </c>
      <c r="G34" s="11">
        <v>16</v>
      </c>
      <c r="H34" s="11"/>
      <c r="I34" s="11">
        <v>1</v>
      </c>
      <c r="J34" s="55">
        <v>2</v>
      </c>
      <c r="K34" s="11">
        <v>2</v>
      </c>
      <c r="L34" s="11"/>
      <c r="M34" s="11"/>
      <c r="N34" s="54">
        <v>1</v>
      </c>
      <c r="O34" s="27"/>
      <c r="P34" s="27">
        <v>1</v>
      </c>
      <c r="Q34" s="27"/>
      <c r="R34" s="55">
        <v>12</v>
      </c>
      <c r="S34" s="11">
        <v>10</v>
      </c>
      <c r="T34" s="11"/>
      <c r="U34" s="11">
        <v>2</v>
      </c>
      <c r="V34" s="29">
        <v>12</v>
      </c>
      <c r="W34" s="29"/>
      <c r="X34" s="29"/>
      <c r="Y34" s="29">
        <v>1</v>
      </c>
      <c r="Z34" s="29"/>
      <c r="AA34" s="29"/>
      <c r="AB34" s="29">
        <f t="shared" si="0"/>
        <v>13</v>
      </c>
      <c r="AC34" s="29">
        <f t="shared" si="1"/>
        <v>0</v>
      </c>
      <c r="AD34" s="29">
        <f t="shared" si="2"/>
        <v>0</v>
      </c>
      <c r="AE34" s="29">
        <f t="shared" si="3"/>
        <v>13</v>
      </c>
      <c r="AF34" s="11">
        <v>13</v>
      </c>
      <c r="AG34" s="11"/>
      <c r="AH34" s="11"/>
      <c r="AI34" s="153"/>
      <c r="AJ34" s="40">
        <v>16</v>
      </c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25" t="s">
        <v>111</v>
      </c>
      <c r="B35" s="25">
        <v>2</v>
      </c>
      <c r="C35" s="55">
        <v>1</v>
      </c>
      <c r="D35" s="32"/>
      <c r="E35" s="55"/>
      <c r="F35" s="55">
        <v>1</v>
      </c>
      <c r="G35" s="11"/>
      <c r="H35" s="11"/>
      <c r="I35" s="11">
        <v>1</v>
      </c>
      <c r="J35" s="54"/>
      <c r="K35" s="11"/>
      <c r="L35" s="11"/>
      <c r="M35" s="11"/>
      <c r="N35" s="54"/>
      <c r="O35" s="27"/>
      <c r="P35" s="27"/>
      <c r="Q35" s="27"/>
      <c r="R35" s="55">
        <v>1</v>
      </c>
      <c r="S35" s="11"/>
      <c r="T35" s="11"/>
      <c r="U35" s="11">
        <v>1</v>
      </c>
      <c r="V35" s="29">
        <v>1</v>
      </c>
      <c r="W35" s="29"/>
      <c r="X35" s="29"/>
      <c r="Y35" s="29"/>
      <c r="Z35" s="29"/>
      <c r="AA35" s="29"/>
      <c r="AB35" s="29">
        <f t="shared" si="0"/>
        <v>1</v>
      </c>
      <c r="AC35" s="29">
        <f t="shared" si="1"/>
        <v>0</v>
      </c>
      <c r="AD35" s="29">
        <f t="shared" si="2"/>
        <v>0</v>
      </c>
      <c r="AE35" s="29">
        <f t="shared" si="3"/>
        <v>1</v>
      </c>
      <c r="AF35" s="11"/>
      <c r="AG35" s="11"/>
      <c r="AH35" s="11">
        <v>1</v>
      </c>
      <c r="AI35" s="153"/>
      <c r="AJ35" s="40">
        <v>1</v>
      </c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25" t="s">
        <v>112</v>
      </c>
      <c r="B36" s="25">
        <v>238</v>
      </c>
      <c r="C36" s="55">
        <v>22</v>
      </c>
      <c r="D36" s="55">
        <v>21</v>
      </c>
      <c r="E36" s="55">
        <v>60</v>
      </c>
      <c r="F36" s="55">
        <v>310</v>
      </c>
      <c r="G36" s="11">
        <v>287</v>
      </c>
      <c r="H36" s="11">
        <v>9</v>
      </c>
      <c r="I36" s="11">
        <v>14</v>
      </c>
      <c r="J36" s="55">
        <v>6</v>
      </c>
      <c r="K36" s="11">
        <v>4</v>
      </c>
      <c r="L36" s="11"/>
      <c r="M36" s="11">
        <v>2</v>
      </c>
      <c r="N36" s="32">
        <v>4</v>
      </c>
      <c r="O36" s="27"/>
      <c r="P36" s="27"/>
      <c r="Q36" s="27"/>
      <c r="R36" s="55">
        <v>39</v>
      </c>
      <c r="S36" s="11">
        <v>25</v>
      </c>
      <c r="T36" s="11">
        <v>1</v>
      </c>
      <c r="U36" s="11">
        <v>13</v>
      </c>
      <c r="V36" s="29">
        <v>1</v>
      </c>
      <c r="W36" s="29"/>
      <c r="X36" s="29">
        <v>1</v>
      </c>
      <c r="Y36" s="29">
        <v>9</v>
      </c>
      <c r="Z36" s="29"/>
      <c r="AA36" s="29"/>
      <c r="AB36" s="29">
        <f t="shared" si="0"/>
        <v>11</v>
      </c>
      <c r="AC36" s="29">
        <f t="shared" si="1"/>
        <v>1</v>
      </c>
      <c r="AD36" s="29">
        <f t="shared" si="2"/>
        <v>0</v>
      </c>
      <c r="AE36" s="29">
        <f t="shared" si="3"/>
        <v>10</v>
      </c>
      <c r="AF36" s="11"/>
      <c r="AG36" s="11"/>
      <c r="AH36" s="11">
        <v>10</v>
      </c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1106</v>
      </c>
      <c r="C37" s="80">
        <f t="shared" ref="C37:AE37" si="4">SUM(C5:C36)</f>
        <v>333</v>
      </c>
      <c r="D37" s="80">
        <f t="shared" si="4"/>
        <v>251</v>
      </c>
      <c r="E37" s="80">
        <f t="shared" si="4"/>
        <v>584</v>
      </c>
      <c r="F37" s="80">
        <f t="shared" si="4"/>
        <v>701</v>
      </c>
      <c r="G37" s="80">
        <f t="shared" si="4"/>
        <v>603</v>
      </c>
      <c r="H37" s="80">
        <f t="shared" si="4"/>
        <v>18</v>
      </c>
      <c r="I37" s="80">
        <f t="shared" si="4"/>
        <v>80</v>
      </c>
      <c r="J37" s="80">
        <f t="shared" si="4"/>
        <v>100</v>
      </c>
      <c r="K37" s="80">
        <f t="shared" si="4"/>
        <v>75</v>
      </c>
      <c r="L37" s="80">
        <f t="shared" si="4"/>
        <v>5</v>
      </c>
      <c r="M37" s="80">
        <f t="shared" si="4"/>
        <v>20</v>
      </c>
      <c r="N37" s="80">
        <f t="shared" si="4"/>
        <v>122</v>
      </c>
      <c r="O37" s="80">
        <f t="shared" si="4"/>
        <v>11</v>
      </c>
      <c r="P37" s="80">
        <f t="shared" si="4"/>
        <v>21</v>
      </c>
      <c r="Q37" s="80">
        <f t="shared" si="4"/>
        <v>8</v>
      </c>
      <c r="R37" s="80">
        <f t="shared" si="4"/>
        <v>568</v>
      </c>
      <c r="S37" s="80">
        <f t="shared" si="4"/>
        <v>318</v>
      </c>
      <c r="T37" s="80">
        <f t="shared" si="4"/>
        <v>22</v>
      </c>
      <c r="U37" s="80">
        <f t="shared" si="4"/>
        <v>216</v>
      </c>
      <c r="V37" s="80">
        <f t="shared" si="4"/>
        <v>275</v>
      </c>
      <c r="W37" s="80">
        <f t="shared" si="4"/>
        <v>0</v>
      </c>
      <c r="X37" s="80">
        <f t="shared" si="4"/>
        <v>19</v>
      </c>
      <c r="Y37" s="80">
        <f t="shared" si="4"/>
        <v>103</v>
      </c>
      <c r="Z37" s="80">
        <f t="shared" si="4"/>
        <v>0</v>
      </c>
      <c r="AA37" s="80">
        <f t="shared" si="4"/>
        <v>12</v>
      </c>
      <c r="AB37" s="80">
        <f t="shared" si="4"/>
        <v>409</v>
      </c>
      <c r="AC37" s="80">
        <f t="shared" si="4"/>
        <v>31</v>
      </c>
      <c r="AD37" s="80">
        <f t="shared" si="4"/>
        <v>0</v>
      </c>
      <c r="AE37" s="80">
        <f t="shared" si="4"/>
        <v>378</v>
      </c>
      <c r="AF37" s="80">
        <f t="shared" ref="AF37:BN37" si="5">SUM(AF5:AF36)</f>
        <v>212</v>
      </c>
      <c r="AG37" s="80">
        <f t="shared" si="5"/>
        <v>12</v>
      </c>
      <c r="AH37" s="80">
        <f t="shared" si="5"/>
        <v>155</v>
      </c>
      <c r="AI37" s="80">
        <f t="shared" si="5"/>
        <v>0</v>
      </c>
      <c r="AJ37" s="80">
        <f t="shared" si="5"/>
        <v>427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D1002"/>
  <sheetViews>
    <sheetView workbookViewId="0">
      <pane xSplit="1" ySplit="2" topLeftCell="AI5" activePane="bottomRight" state="frozen"/>
      <selection pane="topRight" activeCell="B1" sqref="B1"/>
      <selection pane="bottomLeft" activeCell="A3" sqref="A3"/>
      <selection pane="bottomRight" activeCell="AJ20" sqref="AJ20"/>
    </sheetView>
  </sheetViews>
  <sheetFormatPr defaultColWidth="12.59765625" defaultRowHeight="15" customHeight="1" x14ac:dyDescent="0.25"/>
  <cols>
    <col min="1" max="1" width="35" style="67" customWidth="1"/>
    <col min="2" max="2" width="13" style="67" customWidth="1"/>
    <col min="3" max="3" width="14.19921875" style="67" customWidth="1"/>
    <col min="4" max="4" width="13" style="67" customWidth="1"/>
    <col min="5" max="5" width="13.8984375" style="67" customWidth="1"/>
    <col min="6" max="6" width="8.69921875" style="67" customWidth="1"/>
    <col min="7" max="9" width="12.5" style="67" customWidth="1"/>
    <col min="10" max="10" width="8.69921875" style="67" customWidth="1"/>
    <col min="11" max="13" width="12.5" style="67" customWidth="1"/>
    <col min="14" max="14" width="7.09765625" style="67" customWidth="1"/>
    <col min="15" max="18" width="14.59765625" style="67" customWidth="1"/>
    <col min="19" max="21" width="12.5" style="67" customWidth="1"/>
    <col min="22" max="22" width="9.59765625" style="67" customWidth="1"/>
    <col min="23" max="28" width="8" style="67" customWidth="1"/>
    <col min="29" max="29" width="12.3984375" style="67" customWidth="1"/>
    <col min="30" max="30" width="6.69921875" style="67" customWidth="1"/>
    <col min="31" max="34" width="12.5" style="67" customWidth="1"/>
    <col min="35" max="35" width="12.69921875" style="67" customWidth="1"/>
    <col min="36" max="36" width="7.59765625" style="67" customWidth="1"/>
    <col min="37" max="50" width="10.3984375" style="67" hidden="1" customWidth="1"/>
    <col min="51" max="67" width="11.19921875" style="67" hidden="1" customWidth="1"/>
    <col min="68" max="68" width="10" style="67" hidden="1" customWidth="1"/>
    <col min="69" max="69" width="5.69921875" style="67" hidden="1" customWidth="1"/>
    <col min="70" max="70" width="5" style="67" hidden="1" customWidth="1"/>
    <col min="71" max="71" width="3.8984375" style="67" hidden="1" customWidth="1"/>
    <col min="72" max="72" width="4.59765625" style="67" hidden="1" customWidth="1"/>
    <col min="73" max="73" width="3.69921875" style="67" hidden="1" customWidth="1"/>
    <col min="74" max="74" width="3.59765625" style="67" hidden="1" customWidth="1"/>
    <col min="75" max="79" width="10.8984375" style="67" hidden="1" customWidth="1"/>
    <col min="80" max="80" width="10.59765625" style="67" hidden="1" customWidth="1"/>
    <col min="81" max="81" width="10.19921875" style="67" hidden="1" customWidth="1"/>
    <col min="82" max="82" width="6.3984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69921875" style="67" hidden="1" customWidth="1"/>
    <col min="96" max="96" width="7.59765625" style="67" hidden="1" customWidth="1"/>
    <col min="97" max="97" width="5.69921875" style="67" hidden="1" customWidth="1"/>
    <col min="98" max="103" width="7.59765625" style="67" hidden="1" customWidth="1"/>
    <col min="104" max="104" width="5.69921875" style="67" hidden="1" customWidth="1"/>
    <col min="105" max="105" width="7.59765625" style="67" hidden="1" customWidth="1"/>
    <col min="106" max="106" width="7.8984375" style="67" hidden="1" customWidth="1"/>
    <col min="107" max="107" width="5.69921875" style="67" hidden="1" customWidth="1"/>
    <col min="108" max="108" width="7.59765625" style="67" hidden="1" customWidth="1"/>
    <col min="109" max="16384" width="12.59765625" style="67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12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3">
      <c r="A2" s="154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/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70" t="s">
        <v>33</v>
      </c>
      <c r="BP2" s="70"/>
      <c r="BQ2" s="162" t="s">
        <v>35</v>
      </c>
      <c r="BR2" s="157"/>
      <c r="BS2" s="157"/>
      <c r="BT2" s="157"/>
      <c r="BU2" s="70"/>
      <c r="BV2" s="70"/>
      <c r="BW2" s="70"/>
      <c r="BX2" s="70"/>
      <c r="BY2" s="70"/>
      <c r="BZ2" s="70" t="s">
        <v>36</v>
      </c>
      <c r="CA2" s="70" t="s">
        <v>34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37</v>
      </c>
    </row>
    <row r="3" spans="1:108" ht="14.4" hidden="1" x14ac:dyDescent="0.3">
      <c r="A3" s="41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69" t="s">
        <v>71</v>
      </c>
      <c r="CC4" s="69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41" t="s">
        <v>78</v>
      </c>
      <c r="B5" s="9"/>
      <c r="C5" s="43"/>
      <c r="D5" s="10"/>
      <c r="E5" s="10">
        <v>2</v>
      </c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2" t="s">
        <v>79</v>
      </c>
      <c r="AJ5" s="40">
        <v>1</v>
      </c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25" t="s">
        <v>80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3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25" t="s">
        <v>81</v>
      </c>
      <c r="B7" s="25"/>
      <c r="C7" s="55"/>
      <c r="D7" s="55"/>
      <c r="E7" s="55"/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3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s="145" customFormat="1" ht="14.25" customHeight="1" x14ac:dyDescent="0.3">
      <c r="A8" s="141" t="s">
        <v>82</v>
      </c>
      <c r="B8" s="141"/>
      <c r="C8" s="142">
        <v>2</v>
      </c>
      <c r="D8" s="142"/>
      <c r="E8" s="142">
        <v>12</v>
      </c>
      <c r="F8" s="142"/>
      <c r="G8" s="147"/>
      <c r="H8" s="147"/>
      <c r="I8" s="147"/>
      <c r="J8" s="142"/>
      <c r="K8" s="147"/>
      <c r="L8" s="147"/>
      <c r="M8" s="147"/>
      <c r="N8" s="142"/>
      <c r="O8" s="129"/>
      <c r="P8" s="129"/>
      <c r="Q8" s="129"/>
      <c r="R8" s="142"/>
      <c r="S8" s="147"/>
      <c r="T8" s="147"/>
      <c r="U8" s="147"/>
      <c r="V8" s="148"/>
      <c r="W8" s="148"/>
      <c r="X8" s="148"/>
      <c r="Y8" s="148"/>
      <c r="Z8" s="148"/>
      <c r="AA8" s="148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47"/>
      <c r="AG8" s="147"/>
      <c r="AH8" s="147"/>
      <c r="AI8" s="153"/>
      <c r="AJ8" s="143">
        <v>2</v>
      </c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6"/>
      <c r="CC8" s="146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</row>
    <row r="9" spans="1:108" ht="14.25" customHeight="1" x14ac:dyDescent="0.3">
      <c r="A9" s="25" t="s">
        <v>83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3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25" t="s">
        <v>84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3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25" t="s">
        <v>85</v>
      </c>
      <c r="B11" s="25">
        <v>3</v>
      </c>
      <c r="C11" s="55">
        <v>1</v>
      </c>
      <c r="D11" s="55">
        <v>1</v>
      </c>
      <c r="E11" s="55">
        <v>12</v>
      </c>
      <c r="F11" s="55"/>
      <c r="G11" s="11"/>
      <c r="H11" s="11"/>
      <c r="I11" s="11"/>
      <c r="J11" s="55">
        <v>1</v>
      </c>
      <c r="K11" s="11">
        <v>1</v>
      </c>
      <c r="L11" s="11"/>
      <c r="M11" s="11"/>
      <c r="N11" s="55"/>
      <c r="O11" s="27"/>
      <c r="P11" s="27"/>
      <c r="Q11" s="27"/>
      <c r="R11" s="55">
        <v>3</v>
      </c>
      <c r="S11" s="11">
        <v>2</v>
      </c>
      <c r="T11" s="11"/>
      <c r="U11" s="11">
        <v>1</v>
      </c>
      <c r="V11" s="29">
        <v>2</v>
      </c>
      <c r="W11" s="29"/>
      <c r="X11" s="29"/>
      <c r="Y11" s="29">
        <v>1</v>
      </c>
      <c r="Z11" s="29"/>
      <c r="AA11" s="29"/>
      <c r="AB11" s="29">
        <f t="shared" si="0"/>
        <v>3</v>
      </c>
      <c r="AC11" s="29">
        <v>1</v>
      </c>
      <c r="AD11" s="29">
        <f>Z11</f>
        <v>0</v>
      </c>
      <c r="AE11" s="29">
        <f>V11+Y11</f>
        <v>3</v>
      </c>
      <c r="AF11" s="11">
        <v>2</v>
      </c>
      <c r="AG11" s="11"/>
      <c r="AH11" s="11">
        <v>1</v>
      </c>
      <c r="AI11" s="153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25" t="s">
        <v>86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3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25" t="s">
        <v>87</v>
      </c>
      <c r="B13" s="42"/>
      <c r="C13" s="41"/>
      <c r="D13" s="41"/>
      <c r="E13" s="41"/>
      <c r="F13" s="41"/>
      <c r="G13" s="130"/>
      <c r="H13" s="131"/>
      <c r="I13" s="130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3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25" t="s">
        <v>88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4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25" t="s">
        <v>89</v>
      </c>
      <c r="B15" s="25"/>
      <c r="C15" s="55"/>
      <c r="D15" s="55"/>
      <c r="E15" s="55">
        <v>6</v>
      </c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5" t="s">
        <v>90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25" t="s">
        <v>91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3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25" t="s">
        <v>92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3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25" t="s">
        <v>93</v>
      </c>
      <c r="B18" s="25"/>
      <c r="C18" s="55"/>
      <c r="D18" s="55"/>
      <c r="E18" s="55">
        <v>3</v>
      </c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25" t="s">
        <v>94</v>
      </c>
      <c r="B19" s="25"/>
      <c r="C19" s="55">
        <v>1</v>
      </c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25" t="s">
        <v>95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3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25" t="s">
        <v>96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3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25" t="s">
        <v>97</v>
      </c>
      <c r="B22" s="25">
        <v>1</v>
      </c>
      <c r="C22" s="55"/>
      <c r="D22" s="55">
        <v>1</v>
      </c>
      <c r="E22" s="55">
        <v>1</v>
      </c>
      <c r="F22" s="55"/>
      <c r="G22" s="11"/>
      <c r="H22" s="11"/>
      <c r="I22" s="11"/>
      <c r="J22" s="55"/>
      <c r="K22" s="11"/>
      <c r="L22" s="11"/>
      <c r="M22" s="11"/>
      <c r="N22" s="55">
        <v>2</v>
      </c>
      <c r="O22" s="27">
        <v>1</v>
      </c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3"/>
      <c r="AJ22" s="40">
        <v>3</v>
      </c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25" t="s">
        <v>98</v>
      </c>
      <c r="B23" s="43"/>
      <c r="C23" s="43">
        <v>2</v>
      </c>
      <c r="D23" s="43"/>
      <c r="E23" s="43"/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3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25" t="s">
        <v>99</v>
      </c>
      <c r="B24" s="41"/>
      <c r="C24" s="48"/>
      <c r="D24" s="48"/>
      <c r="E24" s="48">
        <v>2</v>
      </c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25" t="s">
        <v>100</v>
      </c>
      <c r="B25" s="25"/>
      <c r="C25" s="55"/>
      <c r="D25" s="49"/>
      <c r="E25" s="55"/>
      <c r="F25" s="55"/>
      <c r="G25" s="11"/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4"/>
      <c r="AJ25" s="41">
        <v>1</v>
      </c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25" t="s">
        <v>101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5" t="s">
        <v>102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25" t="s">
        <v>103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25" t="s">
        <v>104</v>
      </c>
      <c r="B28" s="25">
        <v>1</v>
      </c>
      <c r="C28" s="55"/>
      <c r="D28" s="55"/>
      <c r="E28" s="55">
        <v>5</v>
      </c>
      <c r="F28" s="55">
        <v>1</v>
      </c>
      <c r="G28" s="11">
        <v>1</v>
      </c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3"/>
      <c r="AJ28" s="40">
        <v>3</v>
      </c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25" t="s">
        <v>105</v>
      </c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25" t="s">
        <v>106</v>
      </c>
      <c r="B30" s="25"/>
      <c r="C30" s="55"/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25" t="s">
        <v>107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25" t="s">
        <v>108</v>
      </c>
      <c r="B32" s="25"/>
      <c r="C32" s="55"/>
      <c r="D32" s="55"/>
      <c r="E32" s="55">
        <v>2</v>
      </c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3"/>
      <c r="AJ32" s="41">
        <v>1</v>
      </c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25" t="s">
        <v>109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3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25" t="s">
        <v>110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3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25" t="s">
        <v>111</v>
      </c>
      <c r="B35" s="25"/>
      <c r="C35" s="55"/>
      <c r="D35" s="32"/>
      <c r="E35" s="55"/>
      <c r="F35" s="55"/>
      <c r="G35" s="11"/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3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25" t="s">
        <v>112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5</v>
      </c>
      <c r="C37" s="80">
        <f t="shared" ref="C37:AE37" si="4">SUM(C5:C36)</f>
        <v>6</v>
      </c>
      <c r="D37" s="80">
        <f t="shared" si="4"/>
        <v>2</v>
      </c>
      <c r="E37" s="80">
        <f t="shared" si="4"/>
        <v>45</v>
      </c>
      <c r="F37" s="80">
        <f t="shared" si="4"/>
        <v>1</v>
      </c>
      <c r="G37" s="80">
        <f t="shared" si="4"/>
        <v>1</v>
      </c>
      <c r="H37" s="80">
        <f t="shared" si="4"/>
        <v>0</v>
      </c>
      <c r="I37" s="80">
        <f t="shared" si="4"/>
        <v>0</v>
      </c>
      <c r="J37" s="80">
        <f t="shared" si="4"/>
        <v>1</v>
      </c>
      <c r="K37" s="80">
        <f t="shared" si="4"/>
        <v>1</v>
      </c>
      <c r="L37" s="80">
        <f t="shared" si="4"/>
        <v>0</v>
      </c>
      <c r="M37" s="80">
        <f t="shared" si="4"/>
        <v>0</v>
      </c>
      <c r="N37" s="80">
        <f t="shared" si="4"/>
        <v>2</v>
      </c>
      <c r="O37" s="80">
        <f t="shared" si="4"/>
        <v>1</v>
      </c>
      <c r="P37" s="80">
        <f t="shared" si="4"/>
        <v>0</v>
      </c>
      <c r="Q37" s="80">
        <f t="shared" si="4"/>
        <v>0</v>
      </c>
      <c r="R37" s="80">
        <f t="shared" si="4"/>
        <v>3</v>
      </c>
      <c r="S37" s="80">
        <f t="shared" si="4"/>
        <v>2</v>
      </c>
      <c r="T37" s="80">
        <f t="shared" si="4"/>
        <v>0</v>
      </c>
      <c r="U37" s="80">
        <f t="shared" si="4"/>
        <v>1</v>
      </c>
      <c r="V37" s="80">
        <f t="shared" si="4"/>
        <v>2</v>
      </c>
      <c r="W37" s="80">
        <f t="shared" si="4"/>
        <v>0</v>
      </c>
      <c r="X37" s="80">
        <f t="shared" si="4"/>
        <v>0</v>
      </c>
      <c r="Y37" s="80">
        <f t="shared" si="4"/>
        <v>1</v>
      </c>
      <c r="Z37" s="80">
        <f t="shared" si="4"/>
        <v>0</v>
      </c>
      <c r="AA37" s="80">
        <f t="shared" si="4"/>
        <v>0</v>
      </c>
      <c r="AB37" s="80">
        <f t="shared" si="4"/>
        <v>3</v>
      </c>
      <c r="AC37" s="80">
        <f t="shared" si="4"/>
        <v>1</v>
      </c>
      <c r="AD37" s="80">
        <f t="shared" si="4"/>
        <v>0</v>
      </c>
      <c r="AE37" s="80">
        <f t="shared" si="4"/>
        <v>3</v>
      </c>
      <c r="AF37" s="80">
        <f t="shared" ref="AF37:AJ37" si="5">SUM(AF5:AF36)</f>
        <v>2</v>
      </c>
      <c r="AG37" s="80">
        <f t="shared" si="5"/>
        <v>0</v>
      </c>
      <c r="AH37" s="80">
        <f t="shared" si="5"/>
        <v>1</v>
      </c>
      <c r="AI37" s="80">
        <f t="shared" si="5"/>
        <v>0</v>
      </c>
      <c r="AJ37" s="80">
        <f t="shared" si="5"/>
        <v>11</v>
      </c>
      <c r="AK37" s="80">
        <f t="shared" ref="AK37:BN37" si="6">SUM(AK5:AK36)</f>
        <v>0</v>
      </c>
      <c r="AL37" s="80">
        <f t="shared" si="6"/>
        <v>0</v>
      </c>
      <c r="AM37" s="80">
        <f t="shared" si="6"/>
        <v>0</v>
      </c>
      <c r="AN37" s="80">
        <f t="shared" si="6"/>
        <v>0</v>
      </c>
      <c r="AO37" s="80">
        <f t="shared" si="6"/>
        <v>0</v>
      </c>
      <c r="AP37" s="80">
        <f t="shared" si="6"/>
        <v>0</v>
      </c>
      <c r="AQ37" s="80">
        <f t="shared" si="6"/>
        <v>0</v>
      </c>
      <c r="AR37" s="80">
        <f t="shared" si="6"/>
        <v>0</v>
      </c>
      <c r="AS37" s="80">
        <f t="shared" si="6"/>
        <v>9</v>
      </c>
      <c r="AT37" s="80">
        <f t="shared" si="6"/>
        <v>9</v>
      </c>
      <c r="AU37" s="80">
        <f t="shared" si="6"/>
        <v>49</v>
      </c>
      <c r="AV37" s="80">
        <f t="shared" si="6"/>
        <v>85</v>
      </c>
      <c r="AW37" s="80">
        <f t="shared" si="6"/>
        <v>6</v>
      </c>
      <c r="AX37" s="80">
        <f t="shared" si="6"/>
        <v>43</v>
      </c>
      <c r="AY37" s="80">
        <f t="shared" si="6"/>
        <v>68</v>
      </c>
      <c r="AZ37" s="80">
        <f t="shared" si="6"/>
        <v>95</v>
      </c>
      <c r="BA37" s="80">
        <f t="shared" si="6"/>
        <v>4</v>
      </c>
      <c r="BB37" s="80">
        <f t="shared" si="6"/>
        <v>33</v>
      </c>
      <c r="BC37" s="80">
        <f t="shared" si="6"/>
        <v>4</v>
      </c>
      <c r="BD37" s="80">
        <f t="shared" si="6"/>
        <v>264</v>
      </c>
      <c r="BE37" s="80">
        <f t="shared" si="6"/>
        <v>3</v>
      </c>
      <c r="BF37" s="80">
        <f t="shared" si="6"/>
        <v>0</v>
      </c>
      <c r="BG37" s="80">
        <f t="shared" si="6"/>
        <v>3</v>
      </c>
      <c r="BH37" s="80">
        <f t="shared" si="6"/>
        <v>0</v>
      </c>
      <c r="BI37" s="80">
        <f t="shared" si="6"/>
        <v>6</v>
      </c>
      <c r="BJ37" s="80">
        <f t="shared" si="6"/>
        <v>3</v>
      </c>
      <c r="BK37" s="80">
        <f t="shared" si="6"/>
        <v>1</v>
      </c>
      <c r="BL37" s="80">
        <f t="shared" si="6"/>
        <v>0</v>
      </c>
      <c r="BM37" s="80">
        <f t="shared" si="6"/>
        <v>3</v>
      </c>
      <c r="BN37" s="80">
        <f t="shared" si="6"/>
        <v>3</v>
      </c>
      <c r="BO37" s="80">
        <f t="shared" ref="BO37:DD37" si="7">SUM(BO5:BO36)</f>
        <v>16</v>
      </c>
      <c r="BP37" s="80">
        <f t="shared" si="7"/>
        <v>252</v>
      </c>
      <c r="BQ37" s="80">
        <f t="shared" si="7"/>
        <v>97</v>
      </c>
      <c r="BR37" s="80">
        <f t="shared" si="7"/>
        <v>40</v>
      </c>
      <c r="BS37" s="80">
        <f t="shared" si="7"/>
        <v>41</v>
      </c>
      <c r="BT37" s="80">
        <f t="shared" si="7"/>
        <v>25</v>
      </c>
      <c r="BU37" s="80">
        <f t="shared" si="7"/>
        <v>86</v>
      </c>
      <c r="BV37" s="80">
        <f t="shared" si="7"/>
        <v>4</v>
      </c>
      <c r="BW37" s="80">
        <f t="shared" si="7"/>
        <v>38</v>
      </c>
      <c r="BX37" s="80">
        <f t="shared" si="7"/>
        <v>4</v>
      </c>
      <c r="BY37" s="80">
        <f t="shared" si="7"/>
        <v>4</v>
      </c>
      <c r="BZ37" s="80">
        <f t="shared" si="7"/>
        <v>287</v>
      </c>
      <c r="CA37" s="80">
        <f t="shared" si="7"/>
        <v>113</v>
      </c>
      <c r="CB37" s="80">
        <f t="shared" si="7"/>
        <v>28</v>
      </c>
      <c r="CC37" s="80">
        <f t="shared" si="7"/>
        <v>6</v>
      </c>
      <c r="CD37" s="80">
        <f t="shared" si="7"/>
        <v>42</v>
      </c>
      <c r="CE37" s="80">
        <f t="shared" si="7"/>
        <v>4</v>
      </c>
      <c r="CF37" s="80">
        <f t="shared" si="7"/>
        <v>53</v>
      </c>
      <c r="CG37" s="80">
        <f t="shared" si="7"/>
        <v>138</v>
      </c>
      <c r="CH37" s="80">
        <f t="shared" si="7"/>
        <v>4</v>
      </c>
      <c r="CI37" s="80">
        <f t="shared" si="7"/>
        <v>0</v>
      </c>
      <c r="CJ37" s="80">
        <f t="shared" si="7"/>
        <v>0</v>
      </c>
      <c r="CK37" s="80">
        <f t="shared" si="7"/>
        <v>1</v>
      </c>
      <c r="CL37" s="80">
        <f t="shared" si="7"/>
        <v>14</v>
      </c>
      <c r="CM37" s="80">
        <f t="shared" si="7"/>
        <v>3</v>
      </c>
      <c r="CN37" s="80">
        <f t="shared" si="7"/>
        <v>3</v>
      </c>
      <c r="CO37" s="80">
        <f t="shared" si="7"/>
        <v>0</v>
      </c>
      <c r="CP37" s="80">
        <f t="shared" si="7"/>
        <v>3</v>
      </c>
      <c r="CQ37" s="80">
        <f t="shared" si="7"/>
        <v>0</v>
      </c>
      <c r="CR37" s="80">
        <f t="shared" si="7"/>
        <v>2</v>
      </c>
      <c r="CS37" s="80">
        <f t="shared" si="7"/>
        <v>0</v>
      </c>
      <c r="CT37" s="80">
        <f t="shared" si="7"/>
        <v>11</v>
      </c>
      <c r="CU37" s="80">
        <f t="shared" si="7"/>
        <v>0</v>
      </c>
      <c r="CV37" s="80">
        <f t="shared" si="7"/>
        <v>7</v>
      </c>
      <c r="CW37" s="80">
        <f t="shared" si="7"/>
        <v>0</v>
      </c>
      <c r="CX37" s="80">
        <f t="shared" si="7"/>
        <v>8</v>
      </c>
      <c r="CY37" s="80">
        <f t="shared" si="7"/>
        <v>0</v>
      </c>
      <c r="CZ37" s="80">
        <f t="shared" si="7"/>
        <v>2</v>
      </c>
      <c r="DA37" s="80">
        <f t="shared" si="7"/>
        <v>0</v>
      </c>
      <c r="DB37" s="80">
        <f t="shared" si="7"/>
        <v>4</v>
      </c>
      <c r="DC37" s="80">
        <f t="shared" si="7"/>
        <v>0</v>
      </c>
      <c r="DD37" s="80">
        <f t="shared" si="7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02"/>
  <sheetViews>
    <sheetView workbookViewId="0">
      <pane xSplit="1" ySplit="2" topLeftCell="D13" activePane="bottomRight" state="frozen"/>
      <selection pane="topRight" activeCell="B1" sqref="B1"/>
      <selection pane="bottomLeft" activeCell="A3" sqref="A3"/>
      <selection pane="bottomRight" activeCell="O16" sqref="O16"/>
    </sheetView>
  </sheetViews>
  <sheetFormatPr defaultColWidth="12.59765625" defaultRowHeight="15" customHeight="1" x14ac:dyDescent="0.25"/>
  <cols>
    <col min="1" max="1" width="35" style="88" customWidth="1"/>
    <col min="2" max="2" width="13" style="88" customWidth="1"/>
    <col min="3" max="3" width="14.19921875" style="88" customWidth="1"/>
    <col min="4" max="4" width="13" style="88" customWidth="1"/>
    <col min="5" max="5" width="13.8984375" style="88" customWidth="1"/>
    <col min="6" max="6" width="8.69921875" style="88" customWidth="1"/>
    <col min="7" max="9" width="12.5" style="88" customWidth="1"/>
    <col min="10" max="10" width="8.69921875" style="88" customWidth="1"/>
    <col min="11" max="13" width="12.5" style="88" customWidth="1"/>
    <col min="14" max="14" width="7.09765625" style="88" customWidth="1"/>
    <col min="15" max="18" width="14.59765625" style="88" customWidth="1"/>
    <col min="19" max="21" width="12.5" style="88" customWidth="1"/>
    <col min="22" max="22" width="9.59765625" style="88" customWidth="1"/>
    <col min="23" max="28" width="8" style="88" customWidth="1"/>
    <col min="29" max="29" width="12.3984375" style="88" customWidth="1"/>
    <col min="30" max="30" width="6.69921875" style="88" customWidth="1"/>
    <col min="31" max="34" width="12.5" style="88" customWidth="1"/>
    <col min="35" max="35" width="12.69921875" style="88" customWidth="1"/>
    <col min="36" max="36" width="7.59765625" style="88" customWidth="1"/>
    <col min="37" max="50" width="10.3984375" style="88" hidden="1" customWidth="1"/>
    <col min="51" max="67" width="11.19921875" style="88" hidden="1" customWidth="1"/>
    <col min="68" max="68" width="10" style="88" hidden="1" customWidth="1"/>
    <col min="69" max="69" width="5.69921875" style="88" hidden="1" customWidth="1"/>
    <col min="70" max="70" width="5" style="88" hidden="1" customWidth="1"/>
    <col min="71" max="71" width="3.8984375" style="88" hidden="1" customWidth="1"/>
    <col min="72" max="72" width="4.59765625" style="88" hidden="1" customWidth="1"/>
    <col min="73" max="73" width="3.69921875" style="88" hidden="1" customWidth="1"/>
    <col min="74" max="74" width="3.59765625" style="88" hidden="1" customWidth="1"/>
    <col min="75" max="79" width="10.8984375" style="88" hidden="1" customWidth="1"/>
    <col min="80" max="80" width="10.59765625" style="88" hidden="1" customWidth="1"/>
    <col min="81" max="81" width="10.19921875" style="88" hidden="1" customWidth="1"/>
    <col min="82" max="82" width="6.3984375" style="88" hidden="1" customWidth="1"/>
    <col min="83" max="84" width="5.5" style="88" hidden="1" customWidth="1"/>
    <col min="85" max="90" width="12" style="88" hidden="1" customWidth="1"/>
    <col min="91" max="91" width="11.5" style="88" hidden="1" customWidth="1"/>
    <col min="92" max="94" width="8.5" style="88" hidden="1" customWidth="1"/>
    <col min="95" max="95" width="5.69921875" style="88" hidden="1" customWidth="1"/>
    <col min="96" max="96" width="7.59765625" style="88" hidden="1" customWidth="1"/>
    <col min="97" max="97" width="5.69921875" style="88" hidden="1" customWidth="1"/>
    <col min="98" max="103" width="7.59765625" style="88" hidden="1" customWidth="1"/>
    <col min="104" max="104" width="5.69921875" style="88" hidden="1" customWidth="1"/>
    <col min="105" max="105" width="7.59765625" style="88" hidden="1" customWidth="1"/>
    <col min="106" max="106" width="7.8984375" style="88" hidden="1" customWidth="1"/>
    <col min="107" max="107" width="5.69921875" style="88" hidden="1" customWidth="1"/>
    <col min="108" max="108" width="7.59765625" style="88" hidden="1" customWidth="1"/>
    <col min="109" max="16384" width="12.59765625" style="88"/>
  </cols>
  <sheetData>
    <row r="1" spans="1:108" ht="15" customHeight="1" x14ac:dyDescent="0.3">
      <c r="A1" s="159" t="s">
        <v>0</v>
      </c>
      <c r="B1" s="169" t="s">
        <v>1</v>
      </c>
      <c r="C1" s="167"/>
      <c r="D1" s="169" t="s">
        <v>2</v>
      </c>
      <c r="E1" s="167"/>
      <c r="F1" s="159" t="s">
        <v>3</v>
      </c>
      <c r="G1" s="165" t="s">
        <v>4</v>
      </c>
      <c r="H1" s="166"/>
      <c r="I1" s="167"/>
      <c r="J1" s="159" t="s">
        <v>5</v>
      </c>
      <c r="K1" s="165" t="s">
        <v>4</v>
      </c>
      <c r="L1" s="166"/>
      <c r="M1" s="167"/>
      <c r="N1" s="159" t="s">
        <v>6</v>
      </c>
      <c r="O1" s="165" t="s">
        <v>4</v>
      </c>
      <c r="P1" s="166"/>
      <c r="Q1" s="167"/>
      <c r="R1" s="159" t="s">
        <v>7</v>
      </c>
      <c r="S1" s="165" t="s">
        <v>4</v>
      </c>
      <c r="T1" s="166"/>
      <c r="U1" s="167"/>
      <c r="V1" s="168" t="s">
        <v>1</v>
      </c>
      <c r="W1" s="166"/>
      <c r="X1" s="167"/>
      <c r="Y1" s="168" t="s">
        <v>2</v>
      </c>
      <c r="Z1" s="166"/>
      <c r="AA1" s="167"/>
      <c r="AB1" s="168" t="s">
        <v>8</v>
      </c>
      <c r="AC1" s="166"/>
      <c r="AD1" s="166"/>
      <c r="AE1" s="167"/>
      <c r="AF1" s="165" t="s">
        <v>4</v>
      </c>
      <c r="AG1" s="166"/>
      <c r="AH1" s="167"/>
      <c r="AI1" s="159" t="s">
        <v>9</v>
      </c>
      <c r="AJ1" s="160" t="s">
        <v>121</v>
      </c>
      <c r="AK1" s="1"/>
      <c r="AL1" s="1"/>
      <c r="AM1" s="1"/>
      <c r="AN1" s="1"/>
      <c r="AO1" s="1"/>
      <c r="AP1" s="1"/>
      <c r="AQ1" s="1"/>
      <c r="AR1" s="1"/>
      <c r="AS1" s="161" t="s">
        <v>10</v>
      </c>
      <c r="AT1" s="157"/>
      <c r="AU1" s="157"/>
      <c r="AV1" s="157"/>
      <c r="AW1" s="157"/>
      <c r="AX1" s="2" t="s">
        <v>11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90" t="s">
        <v>12</v>
      </c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</row>
    <row r="2" spans="1:108" ht="34.5" customHeight="1" x14ac:dyDescent="0.3">
      <c r="A2" s="154"/>
      <c r="B2" s="3" t="s">
        <v>13</v>
      </c>
      <c r="C2" s="3" t="s">
        <v>14</v>
      </c>
      <c r="D2" s="3" t="s">
        <v>13</v>
      </c>
      <c r="E2" s="3" t="s">
        <v>14</v>
      </c>
      <c r="F2" s="154"/>
      <c r="G2" s="4" t="s">
        <v>15</v>
      </c>
      <c r="H2" s="4" t="s">
        <v>16</v>
      </c>
      <c r="I2" s="4" t="s">
        <v>17</v>
      </c>
      <c r="J2" s="154"/>
      <c r="K2" s="4" t="s">
        <v>15</v>
      </c>
      <c r="L2" s="4" t="s">
        <v>16</v>
      </c>
      <c r="M2" s="4" t="s">
        <v>17</v>
      </c>
      <c r="N2" s="154"/>
      <c r="O2" s="4" t="s">
        <v>18</v>
      </c>
      <c r="P2" s="4" t="s">
        <v>19</v>
      </c>
      <c r="Q2" s="4"/>
      <c r="R2" s="154"/>
      <c r="S2" s="4" t="s">
        <v>15</v>
      </c>
      <c r="T2" s="4" t="s">
        <v>16</v>
      </c>
      <c r="U2" s="4" t="s">
        <v>17</v>
      </c>
      <c r="V2" s="5" t="s">
        <v>13</v>
      </c>
      <c r="W2" s="5" t="s">
        <v>20</v>
      </c>
      <c r="X2" s="5" t="s">
        <v>14</v>
      </c>
      <c r="Y2" s="5" t="s">
        <v>13</v>
      </c>
      <c r="Z2" s="5" t="s">
        <v>20</v>
      </c>
      <c r="AA2" s="5" t="s">
        <v>14</v>
      </c>
      <c r="AB2" s="5" t="s">
        <v>21</v>
      </c>
      <c r="AC2" s="5" t="s">
        <v>22</v>
      </c>
      <c r="AD2" s="5" t="s">
        <v>23</v>
      </c>
      <c r="AE2" s="5" t="s">
        <v>24</v>
      </c>
      <c r="AF2" s="4" t="s">
        <v>15</v>
      </c>
      <c r="AG2" s="4" t="s">
        <v>16</v>
      </c>
      <c r="AH2" s="4" t="s">
        <v>17</v>
      </c>
      <c r="AI2" s="154"/>
      <c r="AJ2" s="154"/>
      <c r="AK2" s="6" t="s">
        <v>25</v>
      </c>
      <c r="AL2" s="6" t="s">
        <v>26</v>
      </c>
      <c r="AM2" s="6" t="s">
        <v>27</v>
      </c>
      <c r="AN2" s="6" t="s">
        <v>28</v>
      </c>
      <c r="AO2" s="6" t="s">
        <v>29</v>
      </c>
      <c r="AP2" s="6" t="s">
        <v>30</v>
      </c>
      <c r="AQ2" s="6" t="s">
        <v>31</v>
      </c>
      <c r="AR2" s="6" t="s">
        <v>32</v>
      </c>
      <c r="AS2" s="7" t="s">
        <v>25</v>
      </c>
      <c r="AT2" s="7" t="s">
        <v>25</v>
      </c>
      <c r="AU2" s="7" t="s">
        <v>27</v>
      </c>
      <c r="AV2" s="7" t="s">
        <v>29</v>
      </c>
      <c r="AW2" s="7" t="s">
        <v>30</v>
      </c>
      <c r="AX2" s="2" t="s">
        <v>33</v>
      </c>
      <c r="AY2" s="2"/>
      <c r="AZ2" s="2"/>
      <c r="BA2" s="2"/>
      <c r="BB2" s="2"/>
      <c r="BC2" s="2"/>
      <c r="BD2" s="2"/>
      <c r="BE2" s="2" t="s">
        <v>34</v>
      </c>
      <c r="BF2" s="2"/>
      <c r="BG2" s="2"/>
      <c r="BH2" s="2"/>
      <c r="BI2" s="2" t="s">
        <v>35</v>
      </c>
      <c r="BJ2" s="2"/>
      <c r="BK2" s="2"/>
      <c r="BL2" s="2"/>
      <c r="BM2" s="2" t="s">
        <v>36</v>
      </c>
      <c r="BN2" s="2"/>
      <c r="BO2" s="90" t="s">
        <v>33</v>
      </c>
      <c r="BP2" s="90"/>
      <c r="BQ2" s="162" t="s">
        <v>35</v>
      </c>
      <c r="BR2" s="157"/>
      <c r="BS2" s="157"/>
      <c r="BT2" s="157"/>
      <c r="BU2" s="90"/>
      <c r="BV2" s="90"/>
      <c r="BW2" s="90"/>
      <c r="BX2" s="90"/>
      <c r="BY2" s="90"/>
      <c r="BZ2" s="90" t="s">
        <v>36</v>
      </c>
      <c r="CA2" s="90" t="s">
        <v>34</v>
      </c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8"/>
      <c r="DC2" s="8"/>
      <c r="DD2" s="8" t="s">
        <v>37</v>
      </c>
    </row>
    <row r="3" spans="1:108" ht="14.4" hidden="1" x14ac:dyDescent="0.3">
      <c r="A3" s="41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89"/>
      <c r="CC3" s="89"/>
      <c r="CD3" s="18"/>
      <c r="CE3" s="87"/>
      <c r="CF3" s="87"/>
      <c r="CG3" s="87"/>
      <c r="CH3" s="156" t="s">
        <v>38</v>
      </c>
      <c r="CI3" s="157"/>
      <c r="CJ3" s="156" t="s">
        <v>39</v>
      </c>
      <c r="CK3" s="157"/>
      <c r="CL3" s="156" t="s">
        <v>40</v>
      </c>
      <c r="CM3" s="157"/>
      <c r="CN3" s="156" t="s">
        <v>41</v>
      </c>
      <c r="CO3" s="157"/>
      <c r="CP3" s="156" t="s">
        <v>42</v>
      </c>
      <c r="CQ3" s="157"/>
      <c r="CR3" s="156" t="s">
        <v>43</v>
      </c>
      <c r="CS3" s="157"/>
      <c r="CT3" s="156" t="s">
        <v>44</v>
      </c>
      <c r="CU3" s="157"/>
      <c r="CV3" s="156" t="s">
        <v>45</v>
      </c>
      <c r="CW3" s="157"/>
      <c r="CX3" s="156" t="s">
        <v>46</v>
      </c>
      <c r="CY3" s="157"/>
      <c r="CZ3" s="156" t="s">
        <v>47</v>
      </c>
      <c r="DA3" s="157"/>
      <c r="DB3" s="158" t="s">
        <v>48</v>
      </c>
      <c r="DC3" s="157"/>
      <c r="DD3" s="19"/>
    </row>
    <row r="4" spans="1:108" ht="36.75" hidden="1" customHeight="1" x14ac:dyDescent="0.3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49</v>
      </c>
      <c r="AY4" s="20" t="s">
        <v>50</v>
      </c>
      <c r="AZ4" s="17" t="s">
        <v>51</v>
      </c>
      <c r="BA4" s="17" t="s">
        <v>52</v>
      </c>
      <c r="BB4" s="17" t="s">
        <v>53</v>
      </c>
      <c r="BC4" s="17" t="s">
        <v>54</v>
      </c>
      <c r="BD4" s="17" t="s">
        <v>55</v>
      </c>
      <c r="BE4" s="17" t="s">
        <v>56</v>
      </c>
      <c r="BF4" s="17" t="s">
        <v>57</v>
      </c>
      <c r="BG4" s="17" t="s">
        <v>58</v>
      </c>
      <c r="BH4" s="17" t="s">
        <v>37</v>
      </c>
      <c r="BI4" s="17" t="s">
        <v>59</v>
      </c>
      <c r="BJ4" s="17" t="s">
        <v>60</v>
      </c>
      <c r="BK4" s="17" t="s">
        <v>61</v>
      </c>
      <c r="BL4" s="17" t="s">
        <v>62</v>
      </c>
      <c r="BM4" s="17" t="s">
        <v>63</v>
      </c>
      <c r="BN4" s="17" t="s">
        <v>64</v>
      </c>
      <c r="BO4" s="18" t="s">
        <v>51</v>
      </c>
      <c r="BP4" s="18" t="s">
        <v>65</v>
      </c>
      <c r="BQ4" s="18" t="s">
        <v>66</v>
      </c>
      <c r="BR4" s="18" t="s">
        <v>67</v>
      </c>
      <c r="BS4" s="18" t="s">
        <v>61</v>
      </c>
      <c r="BT4" s="18" t="s">
        <v>62</v>
      </c>
      <c r="BU4" s="18" t="s">
        <v>68</v>
      </c>
      <c r="BV4" s="18" t="s">
        <v>69</v>
      </c>
      <c r="BW4" s="18" t="s">
        <v>60</v>
      </c>
      <c r="BX4" s="18" t="s">
        <v>70</v>
      </c>
      <c r="BY4" s="18" t="s">
        <v>59</v>
      </c>
      <c r="BZ4" s="18" t="s">
        <v>63</v>
      </c>
      <c r="CA4" s="18" t="s">
        <v>58</v>
      </c>
      <c r="CB4" s="89" t="s">
        <v>71</v>
      </c>
      <c r="CC4" s="89" t="s">
        <v>72</v>
      </c>
      <c r="CD4" s="18" t="s">
        <v>57</v>
      </c>
      <c r="CE4" s="18" t="s">
        <v>73</v>
      </c>
      <c r="CF4" s="18" t="s">
        <v>56</v>
      </c>
      <c r="CG4" s="18" t="s">
        <v>37</v>
      </c>
      <c r="CH4" s="18" t="s">
        <v>74</v>
      </c>
      <c r="CI4" s="18" t="s">
        <v>75</v>
      </c>
      <c r="CJ4" s="18" t="s">
        <v>74</v>
      </c>
      <c r="CK4" s="18" t="s">
        <v>75</v>
      </c>
      <c r="CL4" s="18" t="s">
        <v>76</v>
      </c>
      <c r="CM4" s="18" t="s">
        <v>77</v>
      </c>
      <c r="CN4" s="18" t="s">
        <v>74</v>
      </c>
      <c r="CO4" s="18" t="s">
        <v>75</v>
      </c>
      <c r="CP4" s="18" t="s">
        <v>74</v>
      </c>
      <c r="CQ4" s="18" t="s">
        <v>75</v>
      </c>
      <c r="CR4" s="18" t="s">
        <v>74</v>
      </c>
      <c r="CS4" s="18" t="s">
        <v>75</v>
      </c>
      <c r="CT4" s="18" t="s">
        <v>74</v>
      </c>
      <c r="CU4" s="18" t="s">
        <v>75</v>
      </c>
      <c r="CV4" s="18" t="s">
        <v>74</v>
      </c>
      <c r="CW4" s="18" t="s">
        <v>75</v>
      </c>
      <c r="CX4" s="18" t="s">
        <v>74</v>
      </c>
      <c r="CY4" s="18" t="s">
        <v>75</v>
      </c>
      <c r="CZ4" s="18" t="s">
        <v>74</v>
      </c>
      <c r="DA4" s="18" t="s">
        <v>75</v>
      </c>
      <c r="DB4" s="18" t="s">
        <v>74</v>
      </c>
      <c r="DC4" s="18" t="s">
        <v>75</v>
      </c>
      <c r="DD4" s="18"/>
    </row>
    <row r="5" spans="1:108" ht="14.25" customHeight="1" x14ac:dyDescent="0.3">
      <c r="A5" s="41" t="s">
        <v>78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2" t="s">
        <v>79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89"/>
      <c r="CC5" s="8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3">
      <c r="A6" s="25" t="s">
        <v>80</v>
      </c>
      <c r="B6" s="41"/>
      <c r="C6" s="55"/>
      <c r="D6" s="42"/>
      <c r="E6" s="41"/>
      <c r="F6" s="132"/>
      <c r="G6" s="138"/>
      <c r="H6" s="138"/>
      <c r="I6" s="138"/>
      <c r="J6" s="48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3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89"/>
      <c r="CC6" s="8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3">
      <c r="A7" s="25" t="s">
        <v>81</v>
      </c>
      <c r="B7" s="25"/>
      <c r="C7" s="55"/>
      <c r="D7" s="55"/>
      <c r="E7" s="55"/>
      <c r="F7" s="133"/>
      <c r="G7" s="138"/>
      <c r="H7" s="138"/>
      <c r="I7" s="138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3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89">
        <v>2</v>
      </c>
      <c r="CC7" s="8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3">
      <c r="A8" s="25" t="s">
        <v>82</v>
      </c>
      <c r="B8" s="25"/>
      <c r="C8" s="55"/>
      <c r="D8" s="55"/>
      <c r="E8" s="55"/>
      <c r="F8" s="133"/>
      <c r="G8" s="138"/>
      <c r="H8" s="138"/>
      <c r="I8" s="138"/>
      <c r="J8" s="55"/>
      <c r="K8" s="11"/>
      <c r="L8" s="11"/>
      <c r="M8" s="11"/>
      <c r="N8" s="55"/>
      <c r="O8" s="27"/>
      <c r="P8" s="27"/>
      <c r="Q8" s="27"/>
      <c r="R8" s="55"/>
      <c r="S8" s="11"/>
      <c r="T8" s="11"/>
      <c r="U8" s="11"/>
      <c r="V8" s="29"/>
      <c r="W8" s="29"/>
      <c r="X8" s="29"/>
      <c r="Y8" s="29"/>
      <c r="Z8" s="29"/>
      <c r="AA8" s="29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1"/>
      <c r="AG8" s="11"/>
      <c r="AH8" s="11"/>
      <c r="AI8" s="153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89"/>
      <c r="CC8" s="8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3">
      <c r="A9" s="25" t="s">
        <v>83</v>
      </c>
      <c r="B9" s="25"/>
      <c r="C9" s="55"/>
      <c r="D9" s="55"/>
      <c r="E9" s="55"/>
      <c r="F9" s="133"/>
      <c r="G9" s="138"/>
      <c r="H9" s="138"/>
      <c r="I9" s="138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3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89"/>
      <c r="CC9" s="8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3">
      <c r="A10" s="25" t="s">
        <v>84</v>
      </c>
      <c r="B10" s="25"/>
      <c r="C10" s="55"/>
      <c r="D10" s="55"/>
      <c r="E10" s="55">
        <v>2</v>
      </c>
      <c r="F10" s="133"/>
      <c r="G10" s="138"/>
      <c r="H10" s="138"/>
      <c r="I10" s="138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3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89"/>
      <c r="CC10" s="8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3">
      <c r="A11" s="25" t="s">
        <v>85</v>
      </c>
      <c r="B11" s="25">
        <v>1</v>
      </c>
      <c r="C11" s="55"/>
      <c r="D11" s="55"/>
      <c r="E11" s="55"/>
      <c r="F11" s="133">
        <v>1</v>
      </c>
      <c r="G11" s="138">
        <v>1</v>
      </c>
      <c r="H11" s="138"/>
      <c r="I11" s="138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3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89">
        <v>5</v>
      </c>
      <c r="CC11" s="8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3">
      <c r="A12" s="25" t="s">
        <v>86</v>
      </c>
      <c r="B12" s="25"/>
      <c r="C12" s="55"/>
      <c r="D12" s="55"/>
      <c r="E12" s="55"/>
      <c r="F12" s="133"/>
      <c r="G12" s="138"/>
      <c r="H12" s="138"/>
      <c r="I12" s="138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3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89">
        <v>5</v>
      </c>
      <c r="CC12" s="8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3">
      <c r="A13" s="25" t="s">
        <v>87</v>
      </c>
      <c r="B13" s="42"/>
      <c r="C13" s="41"/>
      <c r="D13" s="41"/>
      <c r="E13" s="41"/>
      <c r="F13" s="132"/>
      <c r="G13" s="139"/>
      <c r="H13" s="140"/>
      <c r="I13" s="139"/>
      <c r="J13" s="48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3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89"/>
      <c r="CC13" s="8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3">
      <c r="A14" s="25" t="s">
        <v>88</v>
      </c>
      <c r="B14" s="25"/>
      <c r="C14" s="55">
        <v>1</v>
      </c>
      <c r="D14" s="55"/>
      <c r="E14" s="55"/>
      <c r="F14" s="133"/>
      <c r="G14" s="138"/>
      <c r="H14" s="138"/>
      <c r="I14" s="138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4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89"/>
      <c r="CC14" s="8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3">
      <c r="A15" s="25" t="s">
        <v>89</v>
      </c>
      <c r="B15" s="25"/>
      <c r="C15" s="55"/>
      <c r="D15" s="55"/>
      <c r="E15" s="55"/>
      <c r="F15" s="133"/>
      <c r="G15" s="138"/>
      <c r="H15" s="138"/>
      <c r="I15" s="138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5" t="s">
        <v>90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89">
        <v>2</v>
      </c>
      <c r="CC15" s="8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3">
      <c r="A16" s="25" t="s">
        <v>91</v>
      </c>
      <c r="B16" s="25"/>
      <c r="C16" s="55"/>
      <c r="D16" s="55"/>
      <c r="E16" s="55"/>
      <c r="F16" s="133"/>
      <c r="G16" s="138"/>
      <c r="H16" s="138"/>
      <c r="I16" s="138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3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3">
      <c r="A17" s="25" t="s">
        <v>92</v>
      </c>
      <c r="B17" s="38"/>
      <c r="C17" s="39"/>
      <c r="D17" s="39"/>
      <c r="E17" s="39"/>
      <c r="F17" s="134"/>
      <c r="G17" s="138"/>
      <c r="H17" s="138"/>
      <c r="I17" s="138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3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89"/>
      <c r="CC17" s="8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3">
      <c r="A18" s="25" t="s">
        <v>93</v>
      </c>
      <c r="B18" s="25"/>
      <c r="C18" s="55"/>
      <c r="D18" s="55"/>
      <c r="E18" s="55">
        <v>2</v>
      </c>
      <c r="F18" s="133"/>
      <c r="G18" s="138"/>
      <c r="H18" s="138"/>
      <c r="I18" s="138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3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89"/>
      <c r="CC18" s="8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3">
      <c r="A19" s="25" t="s">
        <v>94</v>
      </c>
      <c r="B19" s="25"/>
      <c r="C19" s="55"/>
      <c r="D19" s="55"/>
      <c r="E19" s="55"/>
      <c r="F19" s="133"/>
      <c r="G19" s="138"/>
      <c r="H19" s="138"/>
      <c r="I19" s="138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3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89"/>
      <c r="CC19" s="8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3">
      <c r="A20" s="25" t="s">
        <v>95</v>
      </c>
      <c r="B20" s="42"/>
      <c r="C20" s="25">
        <v>2</v>
      </c>
      <c r="D20" s="55">
        <v>1</v>
      </c>
      <c r="E20" s="55">
        <v>6</v>
      </c>
      <c r="F20" s="133"/>
      <c r="G20" s="138"/>
      <c r="H20" s="138"/>
      <c r="I20" s="138"/>
      <c r="J20" s="55"/>
      <c r="K20" s="11"/>
      <c r="L20" s="11"/>
      <c r="M20" s="11"/>
      <c r="N20" s="26">
        <v>1</v>
      </c>
      <c r="O20" s="27">
        <v>1</v>
      </c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3"/>
      <c r="AJ20" s="41">
        <v>1</v>
      </c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89"/>
      <c r="CC20" s="8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3">
      <c r="A21" s="25" t="s">
        <v>96</v>
      </c>
      <c r="B21" s="41"/>
      <c r="C21" s="55"/>
      <c r="D21" s="55"/>
      <c r="E21" s="55"/>
      <c r="F21" s="133"/>
      <c r="G21" s="138"/>
      <c r="H21" s="138"/>
      <c r="I21" s="138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3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89"/>
      <c r="CC21" s="8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3">
      <c r="A22" s="25" t="s">
        <v>97</v>
      </c>
      <c r="B22" s="25"/>
      <c r="C22" s="55"/>
      <c r="D22" s="55"/>
      <c r="E22" s="55"/>
      <c r="F22" s="133"/>
      <c r="G22" s="138"/>
      <c r="H22" s="138"/>
      <c r="I22" s="138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3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89"/>
      <c r="CC22" s="8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3">
      <c r="A23" s="25" t="s">
        <v>98</v>
      </c>
      <c r="B23" s="43"/>
      <c r="C23" s="43"/>
      <c r="D23" s="43"/>
      <c r="E23" s="43"/>
      <c r="F23" s="135"/>
      <c r="G23" s="138"/>
      <c r="H23" s="138"/>
      <c r="I23" s="138"/>
      <c r="J23" s="10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3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3">
      <c r="A24" s="25" t="s">
        <v>99</v>
      </c>
      <c r="B24" s="41"/>
      <c r="C24" s="48"/>
      <c r="D24" s="48">
        <v>1</v>
      </c>
      <c r="E24" s="48"/>
      <c r="F24" s="136">
        <v>1</v>
      </c>
      <c r="G24" s="138">
        <v>1</v>
      </c>
      <c r="H24" s="138"/>
      <c r="I24" s="138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3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89"/>
      <c r="CC24" s="8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3">
      <c r="A25" s="25" t="s">
        <v>100</v>
      </c>
      <c r="B25" s="25"/>
      <c r="C25" s="55"/>
      <c r="D25" s="49"/>
      <c r="E25" s="55">
        <v>1</v>
      </c>
      <c r="F25" s="133"/>
      <c r="G25" s="138"/>
      <c r="H25" s="138"/>
      <c r="I25" s="138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4"/>
      <c r="AJ25" s="41">
        <v>2</v>
      </c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3">
      <c r="A26" s="25" t="s">
        <v>101</v>
      </c>
      <c r="B26" s="25"/>
      <c r="C26" s="55"/>
      <c r="D26" s="55"/>
      <c r="E26" s="55"/>
      <c r="F26" s="133"/>
      <c r="G26" s="138"/>
      <c r="H26" s="138"/>
      <c r="I26" s="138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5" t="s">
        <v>102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89"/>
      <c r="CC26" s="8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3">
      <c r="A27" s="25" t="s">
        <v>103</v>
      </c>
      <c r="B27" s="25"/>
      <c r="C27" s="50"/>
      <c r="D27" s="32"/>
      <c r="E27" s="51"/>
      <c r="F27" s="137"/>
      <c r="G27" s="138"/>
      <c r="H27" s="138"/>
      <c r="I27" s="138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3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89"/>
      <c r="CC27" s="8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3">
      <c r="A28" s="25" t="s">
        <v>104</v>
      </c>
      <c r="B28" s="25">
        <v>1</v>
      </c>
      <c r="C28" s="55"/>
      <c r="D28" s="55">
        <v>6</v>
      </c>
      <c r="E28" s="55"/>
      <c r="F28" s="133"/>
      <c r="G28" s="138"/>
      <c r="H28" s="138"/>
      <c r="I28" s="138"/>
      <c r="J28" s="55">
        <v>1</v>
      </c>
      <c r="K28" s="11">
        <v>1</v>
      </c>
      <c r="L28" s="11"/>
      <c r="M28" s="11"/>
      <c r="N28" s="54">
        <v>6</v>
      </c>
      <c r="O28" s="27">
        <v>5</v>
      </c>
      <c r="P28" s="27">
        <v>1</v>
      </c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3"/>
      <c r="AJ28" s="40">
        <v>7</v>
      </c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89"/>
      <c r="CC28" s="8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3">
      <c r="A29" s="25" t="s">
        <v>105</v>
      </c>
      <c r="B29" s="25"/>
      <c r="C29" s="55"/>
      <c r="D29" s="55"/>
      <c r="E29" s="55"/>
      <c r="F29" s="133"/>
      <c r="G29" s="138"/>
      <c r="H29" s="138"/>
      <c r="I29" s="138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3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89"/>
      <c r="CC29" s="8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3">
      <c r="A30" s="25" t="s">
        <v>106</v>
      </c>
      <c r="B30" s="25"/>
      <c r="C30" s="55"/>
      <c r="D30" s="55"/>
      <c r="E30" s="55"/>
      <c r="F30" s="133"/>
      <c r="G30" s="138"/>
      <c r="H30" s="138"/>
      <c r="I30" s="138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3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89"/>
      <c r="CC30" s="8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3">
      <c r="A31" s="25" t="s">
        <v>107</v>
      </c>
      <c r="B31" s="25"/>
      <c r="C31" s="55"/>
      <c r="D31" s="55"/>
      <c r="E31" s="55"/>
      <c r="F31" s="133"/>
      <c r="G31" s="138"/>
      <c r="H31" s="138"/>
      <c r="I31" s="138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3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89">
        <v>6</v>
      </c>
      <c r="CC31" s="8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3">
      <c r="A32" s="25" t="s">
        <v>108</v>
      </c>
      <c r="B32" s="25"/>
      <c r="C32" s="55"/>
      <c r="D32" s="55"/>
      <c r="E32" s="55"/>
      <c r="F32" s="133"/>
      <c r="G32" s="138"/>
      <c r="H32" s="138"/>
      <c r="I32" s="138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3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89"/>
      <c r="CC32" s="8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3">
      <c r="A33" s="25" t="s">
        <v>109</v>
      </c>
      <c r="B33" s="25"/>
      <c r="C33" s="55"/>
      <c r="D33" s="55"/>
      <c r="E33" s="55"/>
      <c r="F33" s="133"/>
      <c r="G33" s="138"/>
      <c r="H33" s="138"/>
      <c r="I33" s="138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3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89"/>
      <c r="CC33" s="8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3">
      <c r="A34" s="25" t="s">
        <v>110</v>
      </c>
      <c r="B34" s="25"/>
      <c r="C34" s="55"/>
      <c r="D34" s="55"/>
      <c r="E34" s="55"/>
      <c r="F34" s="133"/>
      <c r="G34" s="138"/>
      <c r="H34" s="138"/>
      <c r="I34" s="138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3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89"/>
      <c r="CC34" s="8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3">
      <c r="A35" s="25" t="s">
        <v>111</v>
      </c>
      <c r="B35" s="25"/>
      <c r="C35" s="55"/>
      <c r="D35" s="32"/>
      <c r="E35" s="55"/>
      <c r="F35" s="133"/>
      <c r="G35" s="138"/>
      <c r="H35" s="138"/>
      <c r="I35" s="138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3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89"/>
      <c r="CC35" s="8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3">
      <c r="A36" s="25" t="s">
        <v>112</v>
      </c>
      <c r="B36" s="25"/>
      <c r="C36" s="55"/>
      <c r="D36" s="55"/>
      <c r="E36" s="55"/>
      <c r="F36" s="133"/>
      <c r="G36" s="138"/>
      <c r="H36" s="138"/>
      <c r="I36" s="138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4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89">
        <v>8</v>
      </c>
      <c r="CC36" s="8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2</v>
      </c>
      <c r="C37" s="80">
        <f t="shared" ref="C37:AE37" si="4">SUM(C5:C36)</f>
        <v>3</v>
      </c>
      <c r="D37" s="80">
        <f t="shared" si="4"/>
        <v>8</v>
      </c>
      <c r="E37" s="80">
        <f t="shared" si="4"/>
        <v>11</v>
      </c>
      <c r="F37" s="80">
        <f t="shared" si="4"/>
        <v>2</v>
      </c>
      <c r="G37" s="80">
        <f t="shared" si="4"/>
        <v>2</v>
      </c>
      <c r="H37" s="80">
        <f t="shared" si="4"/>
        <v>0</v>
      </c>
      <c r="I37" s="80">
        <f t="shared" si="4"/>
        <v>0</v>
      </c>
      <c r="J37" s="80">
        <f t="shared" si="4"/>
        <v>1</v>
      </c>
      <c r="K37" s="80">
        <f t="shared" si="4"/>
        <v>1</v>
      </c>
      <c r="L37" s="80">
        <f t="shared" si="4"/>
        <v>0</v>
      </c>
      <c r="M37" s="80">
        <f t="shared" si="4"/>
        <v>0</v>
      </c>
      <c r="N37" s="80">
        <f t="shared" si="4"/>
        <v>7</v>
      </c>
      <c r="O37" s="80">
        <f t="shared" si="4"/>
        <v>6</v>
      </c>
      <c r="P37" s="80">
        <f t="shared" si="4"/>
        <v>1</v>
      </c>
      <c r="Q37" s="80">
        <f t="shared" si="4"/>
        <v>0</v>
      </c>
      <c r="R37" s="80">
        <f t="shared" si="4"/>
        <v>0</v>
      </c>
      <c r="S37" s="80">
        <f t="shared" si="4"/>
        <v>0</v>
      </c>
      <c r="T37" s="80">
        <f t="shared" si="4"/>
        <v>0</v>
      </c>
      <c r="U37" s="80">
        <f t="shared" si="4"/>
        <v>0</v>
      </c>
      <c r="V37" s="80">
        <f t="shared" si="4"/>
        <v>0</v>
      </c>
      <c r="W37" s="80">
        <f t="shared" si="4"/>
        <v>0</v>
      </c>
      <c r="X37" s="80">
        <f t="shared" si="4"/>
        <v>0</v>
      </c>
      <c r="Y37" s="80">
        <f t="shared" si="4"/>
        <v>0</v>
      </c>
      <c r="Z37" s="80">
        <f t="shared" si="4"/>
        <v>0</v>
      </c>
      <c r="AA37" s="80">
        <f t="shared" si="4"/>
        <v>0</v>
      </c>
      <c r="AB37" s="80">
        <f t="shared" si="4"/>
        <v>0</v>
      </c>
      <c r="AC37" s="80">
        <f t="shared" si="4"/>
        <v>0</v>
      </c>
      <c r="AD37" s="80">
        <f t="shared" si="4"/>
        <v>0</v>
      </c>
      <c r="AE37" s="80">
        <f t="shared" si="4"/>
        <v>0</v>
      </c>
      <c r="AF37" s="80">
        <f t="shared" ref="AF37:BN37" si="5">SUM(AF5:AF36)</f>
        <v>0</v>
      </c>
      <c r="AG37" s="80">
        <f t="shared" si="5"/>
        <v>0</v>
      </c>
      <c r="AH37" s="80">
        <f t="shared" si="5"/>
        <v>0</v>
      </c>
      <c r="AI37" s="80">
        <f t="shared" si="5"/>
        <v>0</v>
      </c>
      <c r="AJ37" s="80">
        <f t="shared" si="5"/>
        <v>10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J1:J2"/>
    <mergeCell ref="A1:A2"/>
    <mergeCell ref="B1:C1"/>
    <mergeCell ref="D1:E1"/>
    <mergeCell ref="F1:F2"/>
    <mergeCell ref="G1:I1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I5:AI14"/>
    <mergeCell ref="AI15:AI25"/>
    <mergeCell ref="AI26:AI36"/>
    <mergeCell ref="CR3:CS3"/>
    <mergeCell ref="CT3:CU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ASLI</vt:lpstr>
      <vt:lpstr>BAHAN PPT</vt:lpstr>
      <vt:lpstr>PERTAHAPAN</vt:lpstr>
      <vt:lpstr>PEMBENTUKAN PPK</vt:lpstr>
      <vt:lpstr>PEMUKTAHIRAN DATA</vt:lpstr>
      <vt:lpstr>PENCALONAN</vt:lpstr>
      <vt:lpstr>KAMPANYE</vt:lpstr>
      <vt:lpstr>MASA TENANG</vt:lpstr>
      <vt:lpstr>Pengadaan Logist</vt:lpstr>
      <vt:lpstr>PEMUNGUTAN SUARA</vt:lpstr>
      <vt:lpstr>PENGHITUNGAN SUARA</vt:lpstr>
      <vt:lpstr>PENETAPAN HASIL</vt:lpstr>
      <vt:lpstr>NON TAHAPAN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jayadin</dc:creator>
  <cp:lastModifiedBy>DELL</cp:lastModifiedBy>
  <dcterms:created xsi:type="dcterms:W3CDTF">2021-07-08T05:00:20Z</dcterms:created>
  <dcterms:modified xsi:type="dcterms:W3CDTF">2021-08-30T02:38:55Z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NXPowerLiteLastOptimized" pid="2">
    <vt:lpwstr>235602</vt:lpwstr>
  </property>
  <property fmtid="{D5CDD505-2E9C-101B-9397-08002B2CF9AE}" name="NXPowerLiteSettings" pid="3">
    <vt:lpwstr>C7000400038000</vt:lpwstr>
  </property>
  <property fmtid="{D5CDD505-2E9C-101B-9397-08002B2CF9AE}" name="NXPowerLiteVersion" pid="4">
    <vt:lpwstr>S10.9.0</vt:lpwstr>
  </property>
</Properties>
</file>