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amri\Downloads\"/>
    </mc:Choice>
  </mc:AlternateContent>
  <xr:revisionPtr revIDLastSave="0" documentId="13_ncr:1_{3DF1B226-B50D-4D04-90F1-8DC8EF526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N23" i="1"/>
  <c r="M23" i="1"/>
  <c r="K23" i="1"/>
  <c r="J23" i="1"/>
  <c r="I23" i="1"/>
  <c r="G23" i="1"/>
  <c r="F23" i="1"/>
  <c r="E23" i="1"/>
  <c r="D23" i="1"/>
  <c r="C23" i="1"/>
  <c r="R22" i="1"/>
  <c r="Q22" i="1"/>
  <c r="P22" i="1"/>
  <c r="L22" i="1"/>
  <c r="H22" i="1"/>
  <c r="R21" i="1"/>
  <c r="Q21" i="1"/>
  <c r="P21" i="1"/>
  <c r="L21" i="1"/>
  <c r="R20" i="1"/>
  <c r="Q20" i="1"/>
  <c r="P20" i="1"/>
  <c r="L20" i="1"/>
  <c r="H20" i="1"/>
  <c r="R19" i="1"/>
  <c r="Q19" i="1"/>
  <c r="P19" i="1"/>
  <c r="L19" i="1"/>
  <c r="H19" i="1"/>
  <c r="R18" i="1"/>
  <c r="Q18" i="1"/>
  <c r="P18" i="1"/>
  <c r="L18" i="1"/>
  <c r="H18" i="1"/>
  <c r="R17" i="1"/>
  <c r="R23" i="1" s="1"/>
  <c r="L17" i="1"/>
  <c r="Q17" i="1" s="1"/>
  <c r="H17" i="1"/>
  <c r="R16" i="1"/>
  <c r="Q16" i="1"/>
  <c r="P16" i="1"/>
  <c r="L16" i="1"/>
  <c r="H16" i="1"/>
  <c r="R15" i="1"/>
  <c r="Q15" i="1"/>
  <c r="P15" i="1"/>
  <c r="L15" i="1"/>
  <c r="H15" i="1"/>
  <c r="R14" i="1"/>
  <c r="Q14" i="1"/>
  <c r="P14" i="1"/>
  <c r="L14" i="1"/>
  <c r="H14" i="1"/>
  <c r="R13" i="1"/>
  <c r="Q13" i="1"/>
  <c r="P13" i="1"/>
  <c r="L13" i="1"/>
  <c r="H13" i="1"/>
  <c r="R12" i="1"/>
  <c r="Q12" i="1"/>
  <c r="P12" i="1"/>
  <c r="L12" i="1"/>
  <c r="H12" i="1"/>
  <c r="R11" i="1"/>
  <c r="Q11" i="1"/>
  <c r="P11" i="1"/>
  <c r="L11" i="1"/>
  <c r="H11" i="1"/>
  <c r="R10" i="1"/>
  <c r="Q10" i="1"/>
  <c r="P10" i="1"/>
  <c r="L10" i="1"/>
  <c r="H10" i="1"/>
  <c r="R9" i="1"/>
  <c r="Q9" i="1"/>
  <c r="P9" i="1"/>
  <c r="L9" i="1"/>
  <c r="H9" i="1"/>
  <c r="R8" i="1"/>
  <c r="Q8" i="1"/>
  <c r="P8" i="1"/>
  <c r="L8" i="1"/>
  <c r="H8" i="1"/>
  <c r="R7" i="1"/>
  <c r="Q7" i="1"/>
  <c r="P7" i="1"/>
  <c r="L7" i="1"/>
  <c r="H7" i="1"/>
  <c r="R6" i="1"/>
  <c r="Q6" i="1"/>
  <c r="P6" i="1"/>
  <c r="P23" i="1" s="1"/>
  <c r="L6" i="1"/>
  <c r="L23" i="1" s="1"/>
  <c r="H6" i="1"/>
  <c r="H23" i="1" s="1"/>
  <c r="Q23" i="1" l="1"/>
</calcChain>
</file>

<file path=xl/sharedStrings.xml><?xml version="1.0" encoding="utf-8"?>
<sst xmlns="http://schemas.openxmlformats.org/spreadsheetml/2006/main" count="39" uniqueCount="31">
  <si>
    <t>No</t>
  </si>
  <si>
    <t>Kabupaten/Kota</t>
  </si>
  <si>
    <t>JUMLAH KECAMATAN</t>
  </si>
  <si>
    <t>JUMLAH KELURAHAN/DESA</t>
  </si>
  <si>
    <t>REKAP DPS</t>
  </si>
  <si>
    <t>REKAP DPSHP</t>
  </si>
  <si>
    <t>REKAP DPT</t>
  </si>
  <si>
    <t>SELISIH DPT-DPSHP</t>
  </si>
  <si>
    <t>SELISIH DATA TPS DPT-DPSHP</t>
  </si>
  <si>
    <t>JUMLAH TPS</t>
  </si>
  <si>
    <t>JUMLAH PEMILIH (L)</t>
  </si>
  <si>
    <t>JUMLAH PEMILIH (P)</t>
  </si>
  <si>
    <t xml:space="preserve">JUMLAH PEMILIH LAKI-LAKI + PEREMPUAN </t>
  </si>
  <si>
    <t xml:space="preserve">BOMBANA </t>
  </si>
  <si>
    <t xml:space="preserve">BUTON </t>
  </si>
  <si>
    <t>BUTON SELATAN</t>
  </si>
  <si>
    <t>BUTON TENGAH</t>
  </si>
  <si>
    <t>BUTON UTARA</t>
  </si>
  <si>
    <t>KOLAKA</t>
  </si>
  <si>
    <t>KOLAKA TIMUR</t>
  </si>
  <si>
    <t>KOLAKA UTARA</t>
  </si>
  <si>
    <t>KONAWE</t>
  </si>
  <si>
    <t>KONAWE KEPULAUAN</t>
  </si>
  <si>
    <t>KONAWE SELATAN</t>
  </si>
  <si>
    <t xml:space="preserve">KONAWE UTARA </t>
  </si>
  <si>
    <t>KOTA BAUBAU</t>
  </si>
  <si>
    <t xml:space="preserve">KOTA KENDARI </t>
  </si>
  <si>
    <t xml:space="preserve">MUNA </t>
  </si>
  <si>
    <t xml:space="preserve">MUNA BARAT </t>
  </si>
  <si>
    <t xml:space="preserve">WAKATOBI </t>
  </si>
  <si>
    <t>SULAWESI TENGGARA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</si>
</sst>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"/>
      <color theme="1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4:Z28"/>
  <sheetViews>
    <sheetView tabSelected="1" workbookViewId="0">
      <selection activeCell="T5" sqref="T5"/>
    </sheetView>
  </sheetViews>
  <sheetFormatPr defaultColWidth="12.5703125" defaultRowHeight="15.75" customHeight="1" x14ac:dyDescent="0.2"/>
  <cols>
    <col min="1" max="1" width="6.28515625" customWidth="1"/>
    <col min="2" max="2" width="27" customWidth="1"/>
  </cols>
  <sheetData>
    <row r="4" spans="1:26" x14ac:dyDescent="0.2">
      <c r="A4" s="12" t="s">
        <v>0</v>
      </c>
      <c r="B4" s="12" t="s">
        <v>1</v>
      </c>
      <c r="C4" s="10" t="s">
        <v>2</v>
      </c>
      <c r="D4" s="10" t="s">
        <v>3</v>
      </c>
      <c r="E4" s="13" t="s">
        <v>4</v>
      </c>
      <c r="F4" s="14"/>
      <c r="G4" s="14"/>
      <c r="H4" s="15"/>
      <c r="I4" s="13" t="s">
        <v>5</v>
      </c>
      <c r="J4" s="14"/>
      <c r="K4" s="14"/>
      <c r="L4" s="15"/>
      <c r="M4" s="13" t="s">
        <v>6</v>
      </c>
      <c r="N4" s="14"/>
      <c r="O4" s="14"/>
      <c r="P4" s="15"/>
      <c r="Q4" s="10" t="s">
        <v>7</v>
      </c>
      <c r="R4" s="10" t="s">
        <v>8</v>
      </c>
      <c r="S4" s="1"/>
      <c r="T4" s="1"/>
      <c r="U4" s="1"/>
      <c r="V4" s="1"/>
      <c r="W4" s="1"/>
      <c r="X4" s="1"/>
      <c r="Y4" s="1"/>
      <c r="Z4" s="1"/>
    </row>
    <row r="5" spans="1:26" ht="63.75" customHeight="1" x14ac:dyDescent="0.2">
      <c r="A5" s="11"/>
      <c r="B5" s="11"/>
      <c r="C5" s="11"/>
      <c r="D5" s="11"/>
      <c r="E5" s="2" t="s">
        <v>9</v>
      </c>
      <c r="F5" s="2" t="s">
        <v>10</v>
      </c>
      <c r="G5" s="2" t="s">
        <v>11</v>
      </c>
      <c r="H5" s="2" t="s">
        <v>12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9</v>
      </c>
      <c r="N5" s="2" t="s">
        <v>10</v>
      </c>
      <c r="O5" s="2" t="s">
        <v>11</v>
      </c>
      <c r="P5" s="2" t="s">
        <v>12</v>
      </c>
      <c r="Q5" s="11"/>
      <c r="R5" s="11"/>
      <c r="S5" s="1"/>
      <c r="T5" s="1"/>
      <c r="U5" s="1"/>
      <c r="V5" s="1"/>
      <c r="W5" s="1"/>
      <c r="X5" s="1"/>
      <c r="Y5" s="1"/>
      <c r="Z5" s="1"/>
    </row>
    <row r="6" spans="1:26" x14ac:dyDescent="0.2">
      <c r="A6" s="3">
        <v>1</v>
      </c>
      <c r="B6" s="3" t="s">
        <v>13</v>
      </c>
      <c r="C6" s="4">
        <v>22</v>
      </c>
      <c r="D6" s="4">
        <v>143</v>
      </c>
      <c r="E6" s="4">
        <v>273</v>
      </c>
      <c r="F6" s="4">
        <v>56422</v>
      </c>
      <c r="G6" s="4">
        <v>56454</v>
      </c>
      <c r="H6" s="4">
        <f t="shared" ref="H6:H14" si="0">F6+G6</f>
        <v>112876</v>
      </c>
      <c r="I6" s="4">
        <v>273</v>
      </c>
      <c r="J6" s="4">
        <v>56283</v>
      </c>
      <c r="K6" s="4">
        <v>56398</v>
      </c>
      <c r="L6" s="4">
        <f t="shared" ref="L6:L22" si="1">J6+K6</f>
        <v>112681</v>
      </c>
      <c r="M6" s="4">
        <v>273</v>
      </c>
      <c r="N6" s="4">
        <v>56260</v>
      </c>
      <c r="O6" s="4">
        <v>56389</v>
      </c>
      <c r="P6" s="4">
        <f t="shared" ref="P6:P16" si="2">N6+O6</f>
        <v>112649</v>
      </c>
      <c r="Q6" s="4">
        <f t="shared" ref="Q6:Q22" si="3">P6-L6</f>
        <v>-32</v>
      </c>
      <c r="R6" s="4">
        <f t="shared" ref="R6:R22" si="4">M6-I6</f>
        <v>0</v>
      </c>
    </row>
    <row r="7" spans="1:26" x14ac:dyDescent="0.2">
      <c r="A7" s="3">
        <v>2</v>
      </c>
      <c r="B7" s="3" t="s">
        <v>14</v>
      </c>
      <c r="C7" s="4">
        <v>7</v>
      </c>
      <c r="D7" s="4">
        <v>95</v>
      </c>
      <c r="E7" s="4">
        <v>232</v>
      </c>
      <c r="F7" s="4">
        <v>38764</v>
      </c>
      <c r="G7" s="4">
        <v>40033</v>
      </c>
      <c r="H7" s="4">
        <f t="shared" si="0"/>
        <v>78797</v>
      </c>
      <c r="I7" s="4">
        <v>232</v>
      </c>
      <c r="J7" s="4">
        <v>38278</v>
      </c>
      <c r="K7" s="4">
        <v>39471</v>
      </c>
      <c r="L7" s="4">
        <f t="shared" si="1"/>
        <v>77749</v>
      </c>
      <c r="M7" s="4">
        <v>232</v>
      </c>
      <c r="N7" s="4">
        <v>38604</v>
      </c>
      <c r="O7" s="4">
        <v>39970</v>
      </c>
      <c r="P7" s="4">
        <f t="shared" si="2"/>
        <v>78574</v>
      </c>
      <c r="Q7" s="4">
        <f t="shared" si="3"/>
        <v>825</v>
      </c>
      <c r="R7" s="4">
        <f t="shared" si="4"/>
        <v>0</v>
      </c>
    </row>
    <row r="8" spans="1:26" x14ac:dyDescent="0.2">
      <c r="A8" s="3">
        <v>3</v>
      </c>
      <c r="B8" s="3" t="s">
        <v>15</v>
      </c>
      <c r="C8" s="4">
        <v>7</v>
      </c>
      <c r="D8" s="4">
        <v>70</v>
      </c>
      <c r="E8" s="4">
        <v>157</v>
      </c>
      <c r="F8" s="4">
        <v>32039</v>
      </c>
      <c r="G8" s="4">
        <v>33969</v>
      </c>
      <c r="H8" s="4">
        <f t="shared" si="0"/>
        <v>66008</v>
      </c>
      <c r="I8" s="4">
        <v>157</v>
      </c>
      <c r="J8" s="4">
        <v>31702</v>
      </c>
      <c r="K8" s="4">
        <v>33817</v>
      </c>
      <c r="L8" s="4">
        <f t="shared" si="1"/>
        <v>65519</v>
      </c>
      <c r="M8" s="4">
        <v>157</v>
      </c>
      <c r="N8" s="4">
        <v>31635</v>
      </c>
      <c r="O8" s="4">
        <v>33754</v>
      </c>
      <c r="P8" s="4">
        <f t="shared" si="2"/>
        <v>65389</v>
      </c>
      <c r="Q8" s="4">
        <f t="shared" si="3"/>
        <v>-130</v>
      </c>
      <c r="R8" s="4">
        <f t="shared" si="4"/>
        <v>0</v>
      </c>
    </row>
    <row r="9" spans="1:26" x14ac:dyDescent="0.2">
      <c r="A9" s="3">
        <v>4</v>
      </c>
      <c r="B9" s="3" t="s">
        <v>16</v>
      </c>
      <c r="C9" s="4">
        <v>7</v>
      </c>
      <c r="D9" s="4">
        <v>77</v>
      </c>
      <c r="E9" s="4">
        <v>174</v>
      </c>
      <c r="F9" s="4">
        <v>37379</v>
      </c>
      <c r="G9" s="4">
        <v>39889</v>
      </c>
      <c r="H9" s="4">
        <f t="shared" si="0"/>
        <v>77268</v>
      </c>
      <c r="I9" s="4">
        <v>174</v>
      </c>
      <c r="J9" s="4">
        <v>37595</v>
      </c>
      <c r="K9" s="4">
        <v>40010</v>
      </c>
      <c r="L9" s="4">
        <f t="shared" si="1"/>
        <v>77605</v>
      </c>
      <c r="M9" s="4">
        <v>174</v>
      </c>
      <c r="N9" s="4">
        <v>37101</v>
      </c>
      <c r="O9" s="4">
        <v>39805</v>
      </c>
      <c r="P9" s="4">
        <f t="shared" si="2"/>
        <v>76906</v>
      </c>
      <c r="Q9" s="4">
        <f t="shared" si="3"/>
        <v>-699</v>
      </c>
      <c r="R9" s="4">
        <f t="shared" si="4"/>
        <v>0</v>
      </c>
    </row>
    <row r="10" spans="1:26" x14ac:dyDescent="0.2">
      <c r="A10" s="3">
        <v>5</v>
      </c>
      <c r="B10" s="3" t="s">
        <v>17</v>
      </c>
      <c r="C10" s="4">
        <v>6</v>
      </c>
      <c r="D10" s="4">
        <v>90</v>
      </c>
      <c r="E10" s="4">
        <v>130</v>
      </c>
      <c r="F10" s="4">
        <v>24983</v>
      </c>
      <c r="G10" s="4">
        <v>24484</v>
      </c>
      <c r="H10" s="4">
        <f t="shared" si="0"/>
        <v>49467</v>
      </c>
      <c r="I10" s="4">
        <v>130</v>
      </c>
      <c r="J10" s="4">
        <v>24965</v>
      </c>
      <c r="K10" s="4">
        <v>24499</v>
      </c>
      <c r="L10" s="4">
        <f t="shared" si="1"/>
        <v>49464</v>
      </c>
      <c r="M10" s="4">
        <v>130</v>
      </c>
      <c r="N10" s="4">
        <v>24952</v>
      </c>
      <c r="O10" s="4">
        <v>24491</v>
      </c>
      <c r="P10" s="4">
        <f t="shared" si="2"/>
        <v>49443</v>
      </c>
      <c r="Q10" s="4">
        <f t="shared" si="3"/>
        <v>-21</v>
      </c>
      <c r="R10" s="4">
        <f t="shared" si="4"/>
        <v>0</v>
      </c>
    </row>
    <row r="11" spans="1:26" x14ac:dyDescent="0.2">
      <c r="A11" s="3">
        <v>6</v>
      </c>
      <c r="B11" s="3" t="s">
        <v>18</v>
      </c>
      <c r="C11" s="4">
        <v>12</v>
      </c>
      <c r="D11" s="4">
        <v>135</v>
      </c>
      <c r="E11" s="4">
        <v>380</v>
      </c>
      <c r="F11" s="4">
        <v>87388</v>
      </c>
      <c r="G11" s="4">
        <v>85598</v>
      </c>
      <c r="H11" s="4">
        <f t="shared" si="0"/>
        <v>172986</v>
      </c>
      <c r="I11" s="4">
        <v>380</v>
      </c>
      <c r="J11" s="4">
        <v>87388</v>
      </c>
      <c r="K11" s="4">
        <v>85598</v>
      </c>
      <c r="L11" s="4">
        <f t="shared" si="1"/>
        <v>172986</v>
      </c>
      <c r="M11" s="5">
        <v>380</v>
      </c>
      <c r="N11" s="4">
        <v>87445</v>
      </c>
      <c r="O11" s="4">
        <v>85508</v>
      </c>
      <c r="P11" s="4">
        <f t="shared" si="2"/>
        <v>172953</v>
      </c>
      <c r="Q11" s="4">
        <f t="shared" si="3"/>
        <v>-33</v>
      </c>
      <c r="R11" s="4">
        <f t="shared" si="4"/>
        <v>0</v>
      </c>
    </row>
    <row r="12" spans="1:26" x14ac:dyDescent="0.2">
      <c r="A12" s="3">
        <v>7</v>
      </c>
      <c r="B12" s="3" t="s">
        <v>19</v>
      </c>
      <c r="C12" s="4">
        <v>12</v>
      </c>
      <c r="D12" s="4">
        <v>133</v>
      </c>
      <c r="E12" s="4">
        <v>224</v>
      </c>
      <c r="F12" s="6">
        <v>46382</v>
      </c>
      <c r="G12" s="6">
        <v>44032</v>
      </c>
      <c r="H12" s="6">
        <f t="shared" si="0"/>
        <v>90414</v>
      </c>
      <c r="I12" s="4">
        <v>224</v>
      </c>
      <c r="J12" s="6"/>
      <c r="K12" s="6"/>
      <c r="L12" s="6">
        <f t="shared" si="1"/>
        <v>0</v>
      </c>
      <c r="M12" s="4">
        <v>224</v>
      </c>
      <c r="N12" s="6">
        <v>46201</v>
      </c>
      <c r="O12" s="6">
        <v>43964</v>
      </c>
      <c r="P12" s="6">
        <f t="shared" si="2"/>
        <v>90165</v>
      </c>
      <c r="Q12" s="6">
        <f t="shared" si="3"/>
        <v>90165</v>
      </c>
      <c r="R12" s="4">
        <f t="shared" si="4"/>
        <v>0</v>
      </c>
    </row>
    <row r="13" spans="1:26" x14ac:dyDescent="0.2">
      <c r="A13" s="3">
        <v>8</v>
      </c>
      <c r="B13" s="3" t="s">
        <v>20</v>
      </c>
      <c r="C13" s="4">
        <v>15</v>
      </c>
      <c r="D13" s="4">
        <v>133</v>
      </c>
      <c r="E13" s="4">
        <v>262</v>
      </c>
      <c r="F13" s="4">
        <v>48980</v>
      </c>
      <c r="G13" s="4">
        <v>48154</v>
      </c>
      <c r="H13" s="4">
        <f t="shared" si="0"/>
        <v>97134</v>
      </c>
      <c r="I13" s="4">
        <v>262</v>
      </c>
      <c r="J13" s="4"/>
      <c r="K13" s="4"/>
      <c r="L13" s="4">
        <f t="shared" si="1"/>
        <v>0</v>
      </c>
      <c r="M13" s="4">
        <v>262</v>
      </c>
      <c r="N13" s="4">
        <v>48976</v>
      </c>
      <c r="O13" s="4">
        <v>48164</v>
      </c>
      <c r="P13" s="4">
        <f t="shared" si="2"/>
        <v>97140</v>
      </c>
      <c r="Q13" s="4">
        <f t="shared" si="3"/>
        <v>97140</v>
      </c>
      <c r="R13" s="4">
        <f t="shared" si="4"/>
        <v>0</v>
      </c>
    </row>
    <row r="14" spans="1:26" x14ac:dyDescent="0.2">
      <c r="A14" s="3">
        <v>9</v>
      </c>
      <c r="B14" s="3" t="s">
        <v>21</v>
      </c>
      <c r="C14" s="4">
        <v>28</v>
      </c>
      <c r="D14" s="4">
        <v>348</v>
      </c>
      <c r="E14" s="4">
        <v>802</v>
      </c>
      <c r="F14" s="4">
        <v>94272</v>
      </c>
      <c r="G14" s="4">
        <v>89755</v>
      </c>
      <c r="H14" s="4">
        <f t="shared" si="0"/>
        <v>184027</v>
      </c>
      <c r="I14" s="4">
        <v>804</v>
      </c>
      <c r="J14" s="4">
        <v>93708</v>
      </c>
      <c r="K14" s="4">
        <v>89352</v>
      </c>
      <c r="L14" s="4">
        <f t="shared" si="1"/>
        <v>183060</v>
      </c>
      <c r="M14" s="4">
        <v>466</v>
      </c>
      <c r="N14" s="4">
        <v>93061</v>
      </c>
      <c r="O14" s="4">
        <v>88797</v>
      </c>
      <c r="P14" s="4">
        <f t="shared" si="2"/>
        <v>181858</v>
      </c>
      <c r="Q14" s="4">
        <f t="shared" si="3"/>
        <v>-1202</v>
      </c>
      <c r="R14" s="4">
        <f t="shared" si="4"/>
        <v>-338</v>
      </c>
    </row>
    <row r="15" spans="1:26" x14ac:dyDescent="0.2">
      <c r="A15" s="3">
        <v>10</v>
      </c>
      <c r="B15" s="3" t="s">
        <v>22</v>
      </c>
      <c r="C15" s="4">
        <v>7</v>
      </c>
      <c r="D15" s="4">
        <v>96</v>
      </c>
      <c r="E15" s="4">
        <v>99</v>
      </c>
      <c r="F15" s="4">
        <v>14919</v>
      </c>
      <c r="G15" s="4">
        <v>14691</v>
      </c>
      <c r="H15" s="4">
        <f>SUM(F15:G15)</f>
        <v>29610</v>
      </c>
      <c r="I15" s="4">
        <v>99</v>
      </c>
      <c r="J15" s="4"/>
      <c r="K15" s="4"/>
      <c r="L15" s="4">
        <f t="shared" si="1"/>
        <v>0</v>
      </c>
      <c r="M15" s="4">
        <v>99</v>
      </c>
      <c r="N15" s="4">
        <v>14881</v>
      </c>
      <c r="O15" s="4">
        <v>14662</v>
      </c>
      <c r="P15" s="4">
        <f t="shared" si="2"/>
        <v>29543</v>
      </c>
      <c r="Q15" s="4">
        <f t="shared" si="3"/>
        <v>29543</v>
      </c>
      <c r="R15" s="4">
        <f t="shared" si="4"/>
        <v>0</v>
      </c>
    </row>
    <row r="16" spans="1:26" x14ac:dyDescent="0.2">
      <c r="A16" s="3">
        <v>11</v>
      </c>
      <c r="B16" s="3" t="s">
        <v>23</v>
      </c>
      <c r="C16" s="4">
        <v>25</v>
      </c>
      <c r="D16" s="4">
        <v>351</v>
      </c>
      <c r="E16" s="4">
        <v>566</v>
      </c>
      <c r="F16" s="4">
        <v>113275</v>
      </c>
      <c r="G16" s="4">
        <v>109958</v>
      </c>
      <c r="H16" s="4">
        <f t="shared" ref="H16:H20" si="5">F16+G16</f>
        <v>223233</v>
      </c>
      <c r="I16" s="4">
        <v>566</v>
      </c>
      <c r="J16" s="4">
        <v>113275</v>
      </c>
      <c r="K16" s="4">
        <v>109958</v>
      </c>
      <c r="L16" s="4">
        <f t="shared" si="1"/>
        <v>223233</v>
      </c>
      <c r="M16" s="4">
        <v>566</v>
      </c>
      <c r="N16" s="4">
        <v>113028</v>
      </c>
      <c r="O16" s="4">
        <v>109793</v>
      </c>
      <c r="P16" s="4">
        <f t="shared" si="2"/>
        <v>222821</v>
      </c>
      <c r="Q16" s="4">
        <f t="shared" si="3"/>
        <v>-412</v>
      </c>
      <c r="R16" s="4">
        <f t="shared" si="4"/>
        <v>0</v>
      </c>
    </row>
    <row r="17" spans="1:18" x14ac:dyDescent="0.2">
      <c r="A17" s="3">
        <v>12</v>
      </c>
      <c r="B17" s="3" t="s">
        <v>24</v>
      </c>
      <c r="C17" s="4">
        <v>13</v>
      </c>
      <c r="D17" s="4">
        <v>170</v>
      </c>
      <c r="E17" s="4">
        <v>180</v>
      </c>
      <c r="F17" s="4">
        <v>27628</v>
      </c>
      <c r="G17" s="4">
        <v>26414</v>
      </c>
      <c r="H17" s="4">
        <f t="shared" si="5"/>
        <v>54042</v>
      </c>
      <c r="I17" s="4">
        <v>180</v>
      </c>
      <c r="J17" s="4">
        <v>27694</v>
      </c>
      <c r="K17" s="4">
        <v>26498</v>
      </c>
      <c r="L17" s="4">
        <f t="shared" si="1"/>
        <v>54192</v>
      </c>
      <c r="M17" s="4">
        <v>180</v>
      </c>
      <c r="N17" s="4">
        <v>27689</v>
      </c>
      <c r="O17" s="4">
        <v>26511</v>
      </c>
      <c r="P17" s="4">
        <v>54200</v>
      </c>
      <c r="Q17" s="4">
        <f t="shared" si="3"/>
        <v>8</v>
      </c>
      <c r="R17" s="4">
        <f t="shared" si="4"/>
        <v>0</v>
      </c>
    </row>
    <row r="18" spans="1:18" x14ac:dyDescent="0.2">
      <c r="A18" s="3">
        <v>13</v>
      </c>
      <c r="B18" s="3" t="s">
        <v>25</v>
      </c>
      <c r="C18" s="4">
        <v>8</v>
      </c>
      <c r="D18" s="4">
        <v>43</v>
      </c>
      <c r="E18" s="4">
        <v>216</v>
      </c>
      <c r="F18" s="4">
        <v>52452</v>
      </c>
      <c r="G18" s="4">
        <v>56369</v>
      </c>
      <c r="H18" s="4">
        <f t="shared" si="5"/>
        <v>108821</v>
      </c>
      <c r="I18" s="4">
        <v>216</v>
      </c>
      <c r="J18" s="4"/>
      <c r="K18" s="4"/>
      <c r="L18" s="4">
        <f t="shared" si="1"/>
        <v>0</v>
      </c>
      <c r="M18" s="4">
        <v>216</v>
      </c>
      <c r="N18" s="4">
        <v>52282</v>
      </c>
      <c r="O18" s="4">
        <v>56346</v>
      </c>
      <c r="P18" s="4">
        <f t="shared" ref="P18:P22" si="6">N18+O18</f>
        <v>108628</v>
      </c>
      <c r="Q18" s="4">
        <f t="shared" si="3"/>
        <v>108628</v>
      </c>
      <c r="R18" s="4">
        <f t="shared" si="4"/>
        <v>0</v>
      </c>
    </row>
    <row r="19" spans="1:18" x14ac:dyDescent="0.2">
      <c r="A19" s="3">
        <v>14</v>
      </c>
      <c r="B19" s="3" t="s">
        <v>26</v>
      </c>
      <c r="C19" s="4">
        <v>11</v>
      </c>
      <c r="D19" s="4">
        <v>65</v>
      </c>
      <c r="E19" s="4">
        <v>525</v>
      </c>
      <c r="F19" s="4">
        <v>117011</v>
      </c>
      <c r="G19" s="4">
        <v>121649</v>
      </c>
      <c r="H19" s="4">
        <f t="shared" si="5"/>
        <v>238660</v>
      </c>
      <c r="I19" s="4">
        <v>525</v>
      </c>
      <c r="J19" s="4">
        <v>117028</v>
      </c>
      <c r="K19" s="4">
        <v>121655</v>
      </c>
      <c r="L19" s="4">
        <f t="shared" si="1"/>
        <v>238683</v>
      </c>
      <c r="M19" s="4">
        <v>525</v>
      </c>
      <c r="N19" s="4">
        <v>117028</v>
      </c>
      <c r="O19" s="4">
        <v>121655</v>
      </c>
      <c r="P19" s="4">
        <f t="shared" si="6"/>
        <v>238683</v>
      </c>
      <c r="Q19" s="4">
        <f t="shared" si="3"/>
        <v>0</v>
      </c>
      <c r="R19" s="4">
        <f t="shared" si="4"/>
        <v>0</v>
      </c>
    </row>
    <row r="20" spans="1:18" x14ac:dyDescent="0.2">
      <c r="A20" s="3">
        <v>15</v>
      </c>
      <c r="B20" s="3" t="s">
        <v>27</v>
      </c>
      <c r="C20" s="4">
        <v>22</v>
      </c>
      <c r="D20" s="4">
        <v>150</v>
      </c>
      <c r="E20" s="4">
        <v>357</v>
      </c>
      <c r="F20" s="4">
        <v>75490</v>
      </c>
      <c r="G20" s="4">
        <v>81581</v>
      </c>
      <c r="H20" s="4">
        <f t="shared" si="5"/>
        <v>157071</v>
      </c>
      <c r="I20" s="4">
        <v>375</v>
      </c>
      <c r="J20" s="4">
        <v>75212</v>
      </c>
      <c r="K20" s="4">
        <v>81341</v>
      </c>
      <c r="L20" s="4">
        <f t="shared" si="1"/>
        <v>156553</v>
      </c>
      <c r="M20" s="4">
        <v>357</v>
      </c>
      <c r="N20" s="4">
        <v>75211</v>
      </c>
      <c r="O20" s="4">
        <v>81341</v>
      </c>
      <c r="P20" s="4">
        <f t="shared" si="6"/>
        <v>156552</v>
      </c>
      <c r="Q20" s="4">
        <f t="shared" si="3"/>
        <v>-1</v>
      </c>
      <c r="R20" s="4">
        <f t="shared" si="4"/>
        <v>-18</v>
      </c>
    </row>
    <row r="21" spans="1:18" x14ac:dyDescent="0.2">
      <c r="A21" s="3">
        <v>16</v>
      </c>
      <c r="B21" s="3" t="s">
        <v>28</v>
      </c>
      <c r="C21" s="4">
        <v>11</v>
      </c>
      <c r="D21" s="4">
        <v>86</v>
      </c>
      <c r="E21" s="4">
        <v>145</v>
      </c>
      <c r="F21" s="4">
        <v>29738</v>
      </c>
      <c r="G21" s="4">
        <v>31588</v>
      </c>
      <c r="H21" s="4">
        <v>61326</v>
      </c>
      <c r="I21" s="4"/>
      <c r="J21" s="4"/>
      <c r="K21" s="4"/>
      <c r="L21" s="4">
        <f t="shared" si="1"/>
        <v>0</v>
      </c>
      <c r="M21" s="4">
        <v>146</v>
      </c>
      <c r="N21" s="4">
        <v>29642</v>
      </c>
      <c r="O21" s="4">
        <v>31560</v>
      </c>
      <c r="P21" s="4">
        <f t="shared" si="6"/>
        <v>61202</v>
      </c>
      <c r="Q21" s="4">
        <f t="shared" si="3"/>
        <v>61202</v>
      </c>
      <c r="R21" s="4">
        <f t="shared" si="4"/>
        <v>146</v>
      </c>
    </row>
    <row r="22" spans="1:18" x14ac:dyDescent="0.2">
      <c r="A22" s="3">
        <v>17</v>
      </c>
      <c r="B22" s="3" t="s">
        <v>29</v>
      </c>
      <c r="C22" s="4">
        <v>8</v>
      </c>
      <c r="D22" s="4">
        <v>100</v>
      </c>
      <c r="E22" s="4">
        <v>224</v>
      </c>
      <c r="F22" s="4">
        <v>39607</v>
      </c>
      <c r="G22" s="4">
        <v>40850</v>
      </c>
      <c r="H22" s="4">
        <f>F22+G22</f>
        <v>80457</v>
      </c>
      <c r="I22" s="4">
        <v>224</v>
      </c>
      <c r="J22" s="4">
        <v>39375</v>
      </c>
      <c r="K22" s="4">
        <v>40719</v>
      </c>
      <c r="L22" s="4">
        <f t="shared" si="1"/>
        <v>80094</v>
      </c>
      <c r="M22" s="4">
        <v>224</v>
      </c>
      <c r="N22" s="4">
        <v>39365</v>
      </c>
      <c r="O22" s="4">
        <v>40721</v>
      </c>
      <c r="P22" s="4">
        <f t="shared" si="6"/>
        <v>80086</v>
      </c>
      <c r="Q22" s="4">
        <f t="shared" si="3"/>
        <v>-8</v>
      </c>
      <c r="R22" s="4">
        <f t="shared" si="4"/>
        <v>0</v>
      </c>
    </row>
    <row r="23" spans="1:18" x14ac:dyDescent="0.2">
      <c r="B23" s="7" t="s">
        <v>30</v>
      </c>
      <c r="C23" s="8">
        <f t="shared" ref="C23:R23" si="7">SUM(C6:C22)</f>
        <v>221</v>
      </c>
      <c r="D23" s="8">
        <f t="shared" si="7"/>
        <v>2285</v>
      </c>
      <c r="E23" s="8">
        <f t="shared" si="7"/>
        <v>4946</v>
      </c>
      <c r="F23" s="8">
        <f t="shared" si="7"/>
        <v>936729</v>
      </c>
      <c r="G23" s="8">
        <f t="shared" si="7"/>
        <v>945468</v>
      </c>
      <c r="H23" s="8">
        <f t="shared" si="7"/>
        <v>1882197</v>
      </c>
      <c r="I23" s="8">
        <f t="shared" si="7"/>
        <v>4821</v>
      </c>
      <c r="J23" s="8">
        <f t="shared" si="7"/>
        <v>742503</v>
      </c>
      <c r="K23" s="8">
        <f t="shared" si="7"/>
        <v>749316</v>
      </c>
      <c r="L23" s="8">
        <f t="shared" si="7"/>
        <v>1491819</v>
      </c>
      <c r="M23" s="8">
        <f t="shared" si="7"/>
        <v>4611</v>
      </c>
      <c r="N23" s="8">
        <f t="shared" si="7"/>
        <v>933361</v>
      </c>
      <c r="O23" s="8">
        <f t="shared" si="7"/>
        <v>943431</v>
      </c>
      <c r="P23" s="8">
        <f t="shared" si="7"/>
        <v>1876792</v>
      </c>
      <c r="Q23" s="8">
        <f t="shared" si="7"/>
        <v>384973</v>
      </c>
      <c r="R23" s="8">
        <f t="shared" si="7"/>
        <v>-210</v>
      </c>
    </row>
    <row r="28" spans="1:18" x14ac:dyDescent="0.2">
      <c r="L28" s="9"/>
    </row>
  </sheetData>
  <mergeCells count="9">
    <mergeCell ref="Q4:Q5"/>
    <mergeCell ref="R4:R5"/>
    <mergeCell ref="A4:A5"/>
    <mergeCell ref="B4:B5"/>
    <mergeCell ref="C4:C5"/>
    <mergeCell ref="D4:D5"/>
    <mergeCell ref="E4:H4"/>
    <mergeCell ref="I4:L4"/>
    <mergeCell ref="M4:P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Hamrin Spd</cp:lastModifiedBy>
  <dcterms:modified xsi:type="dcterms:W3CDTF">2025-09-07T23:07:16Z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2025-09-07T23:07:16Z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d1a27ad4-6a5f-4171-824e-0158d4e6f250</vt:lpwstr>
  </property>
  <property fmtid="{D5CDD505-2E9C-101B-9397-08002B2CF9AE}" pid="7" name="MSIP_Label_defa4170-0d19-0005-0004-bc88714345d2_ActionId">
    <vt:lpwstr>0c5e1e9d-475b-4ec5-b0a6-47e2963ef151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