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yudha\Downloads\"/>
    </mc:Choice>
  </mc:AlternateContent>
  <xr:revisionPtr revIDLastSave="0" documentId="13_ncr:1_{927A78C3-601B-4D73-B41D-EB4EE4C624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L17" i="2" l="1"/>
  <c r="K17" i="2"/>
  <c r="J17" i="2"/>
  <c r="H17" i="2"/>
  <c r="G17" i="2"/>
  <c r="M6" i="2"/>
  <c r="F17" i="2"/>
  <c r="Q17" i="2"/>
  <c r="P17" i="2"/>
  <c r="O17" i="2"/>
  <c r="N17" i="2"/>
  <c r="D17" i="2"/>
  <c r="Q16" i="2"/>
  <c r="S16" i="2"/>
  <c r="M16" i="2"/>
  <c r="I16" i="2"/>
  <c r="S15" i="2"/>
  <c r="Q15" i="2"/>
  <c r="M15" i="2"/>
  <c r="I15" i="2"/>
  <c r="S14" i="2"/>
  <c r="Q14" i="2"/>
  <c r="M14" i="2"/>
  <c r="I14" i="2"/>
  <c r="S13" i="2"/>
  <c r="Q13" i="2"/>
  <c r="M13" i="2"/>
  <c r="I13" i="2"/>
  <c r="S12" i="2"/>
  <c r="Q12" i="2"/>
  <c r="M12" i="2"/>
  <c r="I12" i="2"/>
  <c r="S11" i="2"/>
  <c r="Q11" i="2"/>
  <c r="M11" i="2"/>
  <c r="R11" i="2" s="1"/>
  <c r="I11" i="2"/>
  <c r="S10" i="2"/>
  <c r="Q10" i="2"/>
  <c r="M10" i="2"/>
  <c r="I10" i="2"/>
  <c r="S9" i="2"/>
  <c r="Q9" i="2"/>
  <c r="M9" i="2"/>
  <c r="I9" i="2"/>
  <c r="S8" i="2"/>
  <c r="Q8" i="2"/>
  <c r="M8" i="2"/>
  <c r="I8" i="2"/>
  <c r="S7" i="2"/>
  <c r="Q7" i="2"/>
  <c r="M7" i="2"/>
  <c r="I7" i="2"/>
  <c r="S6" i="2"/>
  <c r="Q6" i="2"/>
  <c r="I6" i="2"/>
  <c r="I17" i="2" l="1"/>
  <c r="S17" i="2"/>
  <c r="R6" i="2"/>
  <c r="R12" i="2"/>
  <c r="R14" i="2"/>
  <c r="R16" i="2"/>
  <c r="M17" i="2"/>
  <c r="R17" i="2" s="1"/>
  <c r="R7" i="2"/>
  <c r="R15" i="2"/>
  <c r="R13" i="2"/>
  <c r="R9" i="2"/>
  <c r="R8" i="2"/>
  <c r="R10" i="2"/>
</calcChain>
</file>

<file path=xl/sharedStrings.xml><?xml version="1.0" encoding="utf-8"?>
<sst xmlns="http://schemas.openxmlformats.org/spreadsheetml/2006/main" count="37" uniqueCount="28">
  <si>
    <t>No</t>
  </si>
  <si>
    <t>KABUPATEN/KOTA</t>
  </si>
  <si>
    <t>JUMLAH KECAMATAN</t>
  </si>
  <si>
    <t>DPS</t>
  </si>
  <si>
    <t>JUMLAH TPS</t>
  </si>
  <si>
    <t>JUMLAH PEMILIH</t>
  </si>
  <si>
    <t>L</t>
  </si>
  <si>
    <t>P</t>
  </si>
  <si>
    <t>JUMLAH DPS L + P</t>
  </si>
  <si>
    <t>DPSHP</t>
  </si>
  <si>
    <t>SELISIH DPT-DPSHP</t>
  </si>
  <si>
    <t>BURU</t>
  </si>
  <si>
    <t>BURU SELATAN</t>
  </si>
  <si>
    <t>KEPULAUAN ARU</t>
  </si>
  <si>
    <t>KEPULAUAN TANIMBAR</t>
  </si>
  <si>
    <t>MALUKU BARAT DAYA</t>
  </si>
  <si>
    <t>MALUKU TENGAH</t>
  </si>
  <si>
    <t>MALUKU TENGGARA</t>
  </si>
  <si>
    <t>SERAM BAGIAN BARAT</t>
  </si>
  <si>
    <t>SERAM BAGIAN TIMUR</t>
  </si>
  <si>
    <t>AMBON</t>
  </si>
  <si>
    <t>TUAL</t>
  </si>
  <si>
    <t>TOTAL</t>
  </si>
  <si>
    <t>JUMLAH KELURAHAN/DESA</t>
  </si>
  <si>
    <t>DPT</t>
  </si>
  <si>
    <t>SELISIH TPS DPT-TPS DPSHP</t>
  </si>
  <si>
    <t>JUMLAH DPSHP L + P</t>
  </si>
  <si>
    <t>Rekapitulasi DPS, DPSHP, DPSHP Akhir, DPT Pemilu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</si>
</sst>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165" fontId="1" fillId="4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1" fillId="5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K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28"/>
  <sheetViews>
    <sheetView tabSelected="1" topLeftCell="B1" workbookViewId="0">
      <selection activeCell="B1" sqref="B1:S1"/>
    </sheetView>
  </sheetViews>
  <sheetFormatPr defaultColWidth="9.1796875" defaultRowHeight="12" x14ac:dyDescent="0.3"/>
  <cols>
    <col min="1" max="1" width="1.1796875" style="1" customWidth="1"/>
    <col min="2" max="2" width="3.7265625" style="1" customWidth="1"/>
    <col min="3" max="3" width="19.81640625" style="1" customWidth="1"/>
    <col min="4" max="6" width="8.453125" style="1" customWidth="1"/>
    <col min="7" max="8" width="9.1796875" style="1" customWidth="1"/>
    <col min="9" max="9" width="10.1796875" style="1" customWidth="1"/>
    <col min="10" max="10" width="8.1796875" style="1" customWidth="1"/>
    <col min="11" max="12" width="9.54296875" style="1" customWidth="1"/>
    <col min="13" max="13" width="11" style="1" customWidth="1"/>
    <col min="14" max="14" width="8.453125" style="1" customWidth="1"/>
    <col min="15" max="15" width="8.7265625" style="1" customWidth="1"/>
    <col min="16" max="16" width="9" style="1" customWidth="1"/>
    <col min="17" max="17" width="10.54296875" style="1" customWidth="1"/>
    <col min="18" max="18" width="9.26953125" style="1" customWidth="1"/>
    <col min="19" max="19" width="8.54296875" style="1" customWidth="1"/>
    <col min="20" max="16384" width="9.1796875" style="1"/>
  </cols>
  <sheetData>
    <row r="1" spans="2:19" ht="18.5" x14ac:dyDescent="0.45">
      <c r="B1" s="32" t="s">
        <v>27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2:19" s="2" customFormat="1" ht="31.5" customHeight="1" x14ac:dyDescent="0.35">
      <c r="B3" s="33" t="s">
        <v>0</v>
      </c>
      <c r="C3" s="33" t="s">
        <v>1</v>
      </c>
      <c r="D3" s="34" t="s">
        <v>2</v>
      </c>
      <c r="E3" s="35" t="s">
        <v>23</v>
      </c>
      <c r="F3" s="33" t="s">
        <v>3</v>
      </c>
      <c r="G3" s="33"/>
      <c r="H3" s="33"/>
      <c r="I3" s="33"/>
      <c r="J3" s="33" t="s">
        <v>9</v>
      </c>
      <c r="K3" s="33"/>
      <c r="L3" s="33"/>
      <c r="M3" s="33"/>
      <c r="N3" s="33" t="s">
        <v>24</v>
      </c>
      <c r="O3" s="33"/>
      <c r="P3" s="33"/>
      <c r="Q3" s="33"/>
      <c r="R3" s="36" t="s">
        <v>10</v>
      </c>
      <c r="S3" s="36" t="s">
        <v>25</v>
      </c>
    </row>
    <row r="4" spans="2:19" x14ac:dyDescent="0.3">
      <c r="B4" s="33"/>
      <c r="C4" s="33"/>
      <c r="D4" s="34"/>
      <c r="E4" s="35"/>
      <c r="F4" s="30" t="s">
        <v>4</v>
      </c>
      <c r="G4" s="31" t="s">
        <v>5</v>
      </c>
      <c r="H4" s="31"/>
      <c r="I4" s="30" t="s">
        <v>8</v>
      </c>
      <c r="J4" s="30" t="s">
        <v>4</v>
      </c>
      <c r="K4" s="31" t="s">
        <v>5</v>
      </c>
      <c r="L4" s="31"/>
      <c r="M4" s="30" t="s">
        <v>8</v>
      </c>
      <c r="N4" s="30" t="s">
        <v>4</v>
      </c>
      <c r="O4" s="31" t="s">
        <v>5</v>
      </c>
      <c r="P4" s="31"/>
      <c r="Q4" s="30" t="s">
        <v>26</v>
      </c>
      <c r="R4" s="37"/>
      <c r="S4" s="37"/>
    </row>
    <row r="5" spans="2:19" x14ac:dyDescent="0.3">
      <c r="B5" s="33"/>
      <c r="C5" s="33"/>
      <c r="D5" s="34"/>
      <c r="E5" s="35"/>
      <c r="F5" s="30"/>
      <c r="G5" s="3" t="s">
        <v>6</v>
      </c>
      <c r="H5" s="3" t="s">
        <v>7</v>
      </c>
      <c r="I5" s="30"/>
      <c r="J5" s="30"/>
      <c r="K5" s="3" t="s">
        <v>6</v>
      </c>
      <c r="L5" s="3" t="s">
        <v>7</v>
      </c>
      <c r="M5" s="30"/>
      <c r="N5" s="30"/>
      <c r="O5" s="3" t="s">
        <v>6</v>
      </c>
      <c r="P5" s="3" t="s">
        <v>7</v>
      </c>
      <c r="Q5" s="30"/>
      <c r="R5" s="38"/>
      <c r="S5" s="38"/>
    </row>
    <row r="6" spans="2:19" x14ac:dyDescent="0.3">
      <c r="B6" s="4">
        <v>1</v>
      </c>
      <c r="C6" s="5" t="s">
        <v>11</v>
      </c>
      <c r="D6" s="4">
        <v>10</v>
      </c>
      <c r="E6" s="4">
        <v>82</v>
      </c>
      <c r="F6" s="12">
        <v>420</v>
      </c>
      <c r="G6" s="22">
        <v>49551</v>
      </c>
      <c r="H6" s="22">
        <v>47236</v>
      </c>
      <c r="I6" s="22">
        <f>G6+H6</f>
        <v>96787</v>
      </c>
      <c r="J6" s="10">
        <v>421</v>
      </c>
      <c r="K6" s="25">
        <v>47527</v>
      </c>
      <c r="L6" s="25">
        <v>48176</v>
      </c>
      <c r="M6" s="25">
        <f>K6+L6</f>
        <v>95703</v>
      </c>
      <c r="N6" s="14">
        <v>420</v>
      </c>
      <c r="O6" s="27">
        <v>47450</v>
      </c>
      <c r="P6" s="27">
        <v>48141</v>
      </c>
      <c r="Q6" s="27">
        <f>O6+P6</f>
        <v>95591</v>
      </c>
      <c r="R6" s="4">
        <f>Q6-M6</f>
        <v>-112</v>
      </c>
      <c r="S6" s="4">
        <f>N6-J6</f>
        <v>-1</v>
      </c>
    </row>
    <row r="7" spans="2:19" x14ac:dyDescent="0.3">
      <c r="B7" s="4">
        <v>2</v>
      </c>
      <c r="C7" s="5" t="s">
        <v>12</v>
      </c>
      <c r="D7" s="4">
        <v>6</v>
      </c>
      <c r="E7" s="4">
        <v>81</v>
      </c>
      <c r="F7" s="12">
        <v>258</v>
      </c>
      <c r="G7" s="22">
        <v>25262</v>
      </c>
      <c r="H7" s="22">
        <v>26145</v>
      </c>
      <c r="I7" s="22">
        <f t="shared" ref="I7:I16" si="0">G7+H7</f>
        <v>51407</v>
      </c>
      <c r="J7" s="10">
        <v>258</v>
      </c>
      <c r="K7" s="25">
        <v>25821</v>
      </c>
      <c r="L7" s="25">
        <v>26185</v>
      </c>
      <c r="M7" s="25">
        <f t="shared" ref="M7:M16" si="1">K7+L7</f>
        <v>52006</v>
      </c>
      <c r="N7" s="14">
        <v>258</v>
      </c>
      <c r="O7" s="27">
        <v>25791</v>
      </c>
      <c r="P7" s="27">
        <v>26167</v>
      </c>
      <c r="Q7" s="27">
        <f t="shared" ref="Q7:Q16" si="2">O7+P7</f>
        <v>51958</v>
      </c>
      <c r="R7" s="4">
        <f t="shared" ref="R7:R17" si="3">Q7-M7</f>
        <v>-48</v>
      </c>
      <c r="S7" s="4">
        <f t="shared" ref="S7:S15" si="4">N7-J7</f>
        <v>0</v>
      </c>
    </row>
    <row r="8" spans="2:19" x14ac:dyDescent="0.3">
      <c r="B8" s="4">
        <v>3</v>
      </c>
      <c r="C8" s="5" t="s">
        <v>13</v>
      </c>
      <c r="D8" s="4">
        <v>10</v>
      </c>
      <c r="E8" s="4">
        <v>119</v>
      </c>
      <c r="F8" s="12">
        <v>343</v>
      </c>
      <c r="G8" s="22">
        <v>36340</v>
      </c>
      <c r="H8" s="22">
        <v>35666</v>
      </c>
      <c r="I8" s="22">
        <f t="shared" si="0"/>
        <v>72006</v>
      </c>
      <c r="J8" s="10">
        <v>348</v>
      </c>
      <c r="K8" s="25">
        <v>36273</v>
      </c>
      <c r="L8" s="25">
        <v>35666</v>
      </c>
      <c r="M8" s="25">
        <f t="shared" si="1"/>
        <v>71939</v>
      </c>
      <c r="N8" s="14">
        <v>333</v>
      </c>
      <c r="O8" s="27">
        <v>36317</v>
      </c>
      <c r="P8" s="27">
        <v>35653</v>
      </c>
      <c r="Q8" s="27">
        <f t="shared" si="2"/>
        <v>71970</v>
      </c>
      <c r="R8" s="4">
        <f t="shared" si="3"/>
        <v>31</v>
      </c>
      <c r="S8" s="4">
        <f>N8-J8</f>
        <v>-15</v>
      </c>
    </row>
    <row r="9" spans="2:19" s="9" customFormat="1" x14ac:dyDescent="0.3">
      <c r="B9" s="7">
        <v>4</v>
      </c>
      <c r="C9" s="8" t="s">
        <v>14</v>
      </c>
      <c r="D9" s="7">
        <v>10</v>
      </c>
      <c r="E9" s="7">
        <v>82</v>
      </c>
      <c r="F9" s="13">
        <v>346</v>
      </c>
      <c r="G9" s="23">
        <v>44088</v>
      </c>
      <c r="H9" s="23">
        <v>45577</v>
      </c>
      <c r="I9" s="23">
        <f t="shared" si="0"/>
        <v>89665</v>
      </c>
      <c r="J9" s="11">
        <v>348</v>
      </c>
      <c r="K9" s="26">
        <v>43587</v>
      </c>
      <c r="L9" s="26">
        <v>45149</v>
      </c>
      <c r="M9" s="26">
        <f t="shared" si="1"/>
        <v>88736</v>
      </c>
      <c r="N9" s="15">
        <v>346</v>
      </c>
      <c r="O9" s="28">
        <v>43422</v>
      </c>
      <c r="P9" s="28">
        <v>44913</v>
      </c>
      <c r="Q9" s="28">
        <f t="shared" si="2"/>
        <v>88335</v>
      </c>
      <c r="R9" s="7">
        <f t="shared" si="3"/>
        <v>-401</v>
      </c>
      <c r="S9" s="7">
        <f t="shared" si="4"/>
        <v>-2</v>
      </c>
    </row>
    <row r="10" spans="2:19" x14ac:dyDescent="0.3">
      <c r="B10" s="4">
        <v>5</v>
      </c>
      <c r="C10" s="5" t="s">
        <v>15</v>
      </c>
      <c r="D10" s="4">
        <v>17</v>
      </c>
      <c r="E10" s="4">
        <v>118</v>
      </c>
      <c r="F10" s="12">
        <v>291</v>
      </c>
      <c r="G10" s="22">
        <v>30829</v>
      </c>
      <c r="H10" s="22">
        <v>31243</v>
      </c>
      <c r="I10" s="22">
        <f t="shared" si="0"/>
        <v>62072</v>
      </c>
      <c r="J10" s="10">
        <v>293</v>
      </c>
      <c r="K10" s="25">
        <v>31469</v>
      </c>
      <c r="L10" s="25">
        <v>30569</v>
      </c>
      <c r="M10" s="25">
        <f t="shared" si="1"/>
        <v>62038</v>
      </c>
      <c r="N10" s="14">
        <v>293</v>
      </c>
      <c r="O10" s="27">
        <v>31501</v>
      </c>
      <c r="P10" s="27">
        <v>30609</v>
      </c>
      <c r="Q10" s="27">
        <f t="shared" si="2"/>
        <v>62110</v>
      </c>
      <c r="R10" s="4">
        <f t="shared" si="3"/>
        <v>72</v>
      </c>
      <c r="S10" s="4">
        <f t="shared" si="4"/>
        <v>0</v>
      </c>
    </row>
    <row r="11" spans="2:19" x14ac:dyDescent="0.3">
      <c r="B11" s="4">
        <v>6</v>
      </c>
      <c r="C11" s="5" t="s">
        <v>16</v>
      </c>
      <c r="D11" s="4">
        <v>18</v>
      </c>
      <c r="E11" s="4">
        <v>191</v>
      </c>
      <c r="F11" s="12">
        <v>1239</v>
      </c>
      <c r="G11" s="22">
        <v>154985</v>
      </c>
      <c r="H11" s="22">
        <v>160311</v>
      </c>
      <c r="I11" s="22">
        <f t="shared" si="0"/>
        <v>315296</v>
      </c>
      <c r="J11" s="10">
        <v>1239</v>
      </c>
      <c r="K11" s="25">
        <v>151937</v>
      </c>
      <c r="L11" s="25">
        <v>157882</v>
      </c>
      <c r="M11" s="25">
        <f t="shared" si="1"/>
        <v>309819</v>
      </c>
      <c r="N11" s="14">
        <v>1237</v>
      </c>
      <c r="O11" s="27">
        <v>151382</v>
      </c>
      <c r="P11" s="27">
        <v>157465</v>
      </c>
      <c r="Q11" s="27">
        <f t="shared" si="2"/>
        <v>308847</v>
      </c>
      <c r="R11" s="4">
        <f t="shared" si="3"/>
        <v>-972</v>
      </c>
      <c r="S11" s="4">
        <f t="shared" si="4"/>
        <v>-2</v>
      </c>
    </row>
    <row r="12" spans="2:19" x14ac:dyDescent="0.3">
      <c r="B12" s="4">
        <v>7</v>
      </c>
      <c r="C12" s="5" t="s">
        <v>17</v>
      </c>
      <c r="D12" s="4">
        <v>11</v>
      </c>
      <c r="E12" s="4">
        <v>191</v>
      </c>
      <c r="F12" s="12">
        <v>405</v>
      </c>
      <c r="G12" s="22">
        <v>43796</v>
      </c>
      <c r="H12" s="22">
        <v>46654</v>
      </c>
      <c r="I12" s="22">
        <f t="shared" si="0"/>
        <v>90450</v>
      </c>
      <c r="J12" s="10">
        <v>405</v>
      </c>
      <c r="K12" s="25">
        <v>43721</v>
      </c>
      <c r="L12" s="25">
        <v>46534</v>
      </c>
      <c r="M12" s="25">
        <f t="shared" si="1"/>
        <v>90255</v>
      </c>
      <c r="N12" s="14">
        <v>406</v>
      </c>
      <c r="O12" s="27">
        <v>43888</v>
      </c>
      <c r="P12" s="27">
        <v>46692</v>
      </c>
      <c r="Q12" s="27">
        <f t="shared" si="2"/>
        <v>90580</v>
      </c>
      <c r="R12" s="4">
        <f t="shared" si="3"/>
        <v>325</v>
      </c>
      <c r="S12" s="4">
        <f t="shared" si="4"/>
        <v>1</v>
      </c>
    </row>
    <row r="13" spans="2:19" x14ac:dyDescent="0.3">
      <c r="B13" s="4">
        <v>8</v>
      </c>
      <c r="C13" s="5" t="s">
        <v>18</v>
      </c>
      <c r="D13" s="4">
        <v>11</v>
      </c>
      <c r="E13" s="4">
        <v>92</v>
      </c>
      <c r="F13" s="12">
        <v>662</v>
      </c>
      <c r="G13" s="22">
        <v>76268</v>
      </c>
      <c r="H13" s="22">
        <v>76404</v>
      </c>
      <c r="I13" s="22">
        <f t="shared" si="0"/>
        <v>152672</v>
      </c>
      <c r="J13" s="10">
        <v>661</v>
      </c>
      <c r="K13" s="25">
        <v>74136</v>
      </c>
      <c r="L13" s="25">
        <v>74862</v>
      </c>
      <c r="M13" s="25">
        <f t="shared" si="1"/>
        <v>148998</v>
      </c>
      <c r="N13" s="14">
        <v>658</v>
      </c>
      <c r="O13" s="27">
        <v>74277</v>
      </c>
      <c r="P13" s="27">
        <v>75060</v>
      </c>
      <c r="Q13" s="27">
        <f t="shared" si="2"/>
        <v>149337</v>
      </c>
      <c r="R13" s="4">
        <f t="shared" si="3"/>
        <v>339</v>
      </c>
      <c r="S13" s="4">
        <f t="shared" si="4"/>
        <v>-3</v>
      </c>
    </row>
    <row r="14" spans="2:19" x14ac:dyDescent="0.3">
      <c r="B14" s="4">
        <v>9</v>
      </c>
      <c r="C14" s="5" t="s">
        <v>19</v>
      </c>
      <c r="D14" s="4">
        <v>15</v>
      </c>
      <c r="E14" s="4">
        <v>198</v>
      </c>
      <c r="F14" s="12">
        <v>480</v>
      </c>
      <c r="G14" s="22">
        <v>51924</v>
      </c>
      <c r="H14" s="22">
        <v>51769</v>
      </c>
      <c r="I14" s="22">
        <f t="shared" si="0"/>
        <v>103693</v>
      </c>
      <c r="J14" s="10">
        <v>493</v>
      </c>
      <c r="K14" s="25">
        <v>51624</v>
      </c>
      <c r="L14" s="25">
        <v>51654</v>
      </c>
      <c r="M14" s="25">
        <f t="shared" si="1"/>
        <v>103278</v>
      </c>
      <c r="N14" s="14">
        <v>490</v>
      </c>
      <c r="O14" s="27">
        <v>53650</v>
      </c>
      <c r="P14" s="27">
        <v>53612</v>
      </c>
      <c r="Q14" s="27">
        <f t="shared" si="2"/>
        <v>107262</v>
      </c>
      <c r="R14" s="4">
        <f t="shared" si="3"/>
        <v>3984</v>
      </c>
      <c r="S14" s="4">
        <f t="shared" si="4"/>
        <v>-3</v>
      </c>
    </row>
    <row r="15" spans="2:19" x14ac:dyDescent="0.3">
      <c r="B15" s="4">
        <v>10</v>
      </c>
      <c r="C15" s="5" t="s">
        <v>20</v>
      </c>
      <c r="D15" s="4">
        <v>5</v>
      </c>
      <c r="E15" s="4">
        <v>50</v>
      </c>
      <c r="F15" s="12">
        <v>931</v>
      </c>
      <c r="G15" s="22">
        <v>119058</v>
      </c>
      <c r="H15" s="22">
        <v>132154</v>
      </c>
      <c r="I15" s="22">
        <f t="shared" si="0"/>
        <v>251212</v>
      </c>
      <c r="J15" s="10">
        <v>939</v>
      </c>
      <c r="K15" s="25">
        <v>120908</v>
      </c>
      <c r="L15" s="25">
        <v>132410</v>
      </c>
      <c r="M15" s="25">
        <f t="shared" si="1"/>
        <v>253318</v>
      </c>
      <c r="N15" s="14">
        <v>940</v>
      </c>
      <c r="O15" s="27">
        <v>120155</v>
      </c>
      <c r="P15" s="27">
        <v>132212</v>
      </c>
      <c r="Q15" s="27">
        <f t="shared" si="2"/>
        <v>252367</v>
      </c>
      <c r="R15" s="4">
        <f t="shared" si="3"/>
        <v>-951</v>
      </c>
      <c r="S15" s="4">
        <f t="shared" si="4"/>
        <v>1</v>
      </c>
    </row>
    <row r="16" spans="2:19" x14ac:dyDescent="0.3">
      <c r="B16" s="4">
        <v>11</v>
      </c>
      <c r="C16" s="5" t="s">
        <v>21</v>
      </c>
      <c r="D16" s="4">
        <v>5</v>
      </c>
      <c r="E16" s="4">
        <v>10</v>
      </c>
      <c r="F16" s="12">
        <v>247</v>
      </c>
      <c r="G16" s="22">
        <v>31309</v>
      </c>
      <c r="H16" s="22">
        <v>33402</v>
      </c>
      <c r="I16" s="22">
        <f t="shared" si="0"/>
        <v>64711</v>
      </c>
      <c r="J16" s="10">
        <v>247</v>
      </c>
      <c r="K16" s="25">
        <v>30913</v>
      </c>
      <c r="L16" s="25">
        <v>33293</v>
      </c>
      <c r="M16" s="25">
        <f t="shared" si="1"/>
        <v>64206</v>
      </c>
      <c r="N16" s="14">
        <v>241</v>
      </c>
      <c r="O16" s="27">
        <v>30225</v>
      </c>
      <c r="P16" s="27">
        <v>32430</v>
      </c>
      <c r="Q16" s="27">
        <f t="shared" si="2"/>
        <v>62655</v>
      </c>
      <c r="R16" s="4">
        <f t="shared" si="3"/>
        <v>-1551</v>
      </c>
      <c r="S16" s="4">
        <f>N16-J16</f>
        <v>-6</v>
      </c>
    </row>
    <row r="17" spans="2:19" x14ac:dyDescent="0.3">
      <c r="B17" s="6"/>
      <c r="C17" s="3" t="s">
        <v>22</v>
      </c>
      <c r="D17" s="3">
        <f t="shared" ref="D17:Q17" si="5">SUM(D6:D16)</f>
        <v>118</v>
      </c>
      <c r="E17" s="29">
        <f>SUM(E6:E16)</f>
        <v>1214</v>
      </c>
      <c r="F17" s="24">
        <f t="shared" si="5"/>
        <v>5622</v>
      </c>
      <c r="G17" s="24">
        <f t="shared" si="5"/>
        <v>663410</v>
      </c>
      <c r="H17" s="24">
        <f t="shared" si="5"/>
        <v>686561</v>
      </c>
      <c r="I17" s="24">
        <f t="shared" si="5"/>
        <v>1349971</v>
      </c>
      <c r="J17" s="24">
        <f t="shared" si="5"/>
        <v>5652</v>
      </c>
      <c r="K17" s="24">
        <f t="shared" si="5"/>
        <v>657916</v>
      </c>
      <c r="L17" s="24">
        <f t="shared" si="5"/>
        <v>682380</v>
      </c>
      <c r="M17" s="24">
        <f t="shared" si="5"/>
        <v>1340296</v>
      </c>
      <c r="N17" s="24">
        <f t="shared" si="5"/>
        <v>5622</v>
      </c>
      <c r="O17" s="24">
        <f t="shared" si="5"/>
        <v>658058</v>
      </c>
      <c r="P17" s="24">
        <f t="shared" si="5"/>
        <v>682954</v>
      </c>
      <c r="Q17" s="24">
        <f t="shared" si="5"/>
        <v>1341012</v>
      </c>
      <c r="R17" s="3">
        <f t="shared" si="3"/>
        <v>716</v>
      </c>
      <c r="S17" s="3">
        <f>SUM(S6:S16)</f>
        <v>-30</v>
      </c>
    </row>
    <row r="18" spans="2:19" x14ac:dyDescent="0.3">
      <c r="C18" s="17"/>
    </row>
    <row r="19" spans="2:19" x14ac:dyDescent="0.3">
      <c r="C19" s="18"/>
    </row>
    <row r="20" spans="2:19" x14ac:dyDescent="0.3">
      <c r="C20" s="19"/>
    </row>
    <row r="21" spans="2:19" x14ac:dyDescent="0.3">
      <c r="C21" s="20"/>
    </row>
    <row r="22" spans="2:19" s="16" customFormat="1" x14ac:dyDescent="0.3">
      <c r="C22" s="21"/>
    </row>
    <row r="23" spans="2:19" x14ac:dyDescent="0.3">
      <c r="C23" s="19"/>
    </row>
    <row r="24" spans="2:19" x14ac:dyDescent="0.3">
      <c r="C24" s="19"/>
    </row>
    <row r="25" spans="2:19" x14ac:dyDescent="0.3">
      <c r="C25" s="19"/>
    </row>
    <row r="26" spans="2:19" x14ac:dyDescent="0.3">
      <c r="C26" s="19"/>
    </row>
    <row r="27" spans="2:19" x14ac:dyDescent="0.3">
      <c r="C27" s="18"/>
    </row>
    <row r="28" spans="2:19" x14ac:dyDescent="0.3">
      <c r="C28" s="18"/>
    </row>
  </sheetData>
  <mergeCells count="19">
    <mergeCell ref="M4:M5"/>
    <mergeCell ref="B1:S1"/>
    <mergeCell ref="B3:B5"/>
    <mergeCell ref="C3:C5"/>
    <mergeCell ref="D3:D5"/>
    <mergeCell ref="E3:E5"/>
    <mergeCell ref="F3:I3"/>
    <mergeCell ref="J3:M3"/>
    <mergeCell ref="N3:Q3"/>
    <mergeCell ref="R3:R5"/>
    <mergeCell ref="S3:S5"/>
    <mergeCell ref="N4:N5"/>
    <mergeCell ref="O4:P4"/>
    <mergeCell ref="Q4:Q5"/>
    <mergeCell ref="F4:F5"/>
    <mergeCell ref="G4:H4"/>
    <mergeCell ref="I4:I5"/>
    <mergeCell ref="J4:J5"/>
    <mergeCell ref="K4:L4"/>
  </mergeCells>
  <pageMargins left="0.25" right="0.25" top="0.75" bottom="0.75" header="0.3" footer="0.3"/>
  <pageSetup paperSize="2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Yudha Andes Bimantoro</cp:lastModifiedBy>
  <cp:lastPrinted>2025-09-05T07:50:21Z</cp:lastPrinted>
  <dcterms:created xsi:type="dcterms:W3CDTF">2025-09-03T02:53:36Z</dcterms:created>
  <dcterms:modified xsi:type="dcterms:W3CDTF">2026-01-15T06:17:09Z</dcterms:modified>
</cp:coreProperties>
</file>